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装备科\陆\新能源车\2020年度\公示\"/>
    </mc:Choice>
  </mc:AlternateContent>
  <bookViews>
    <workbookView xWindow="0" yWindow="0" windowWidth="19815" windowHeight="7770" firstSheet="2" activeTab="2"/>
  </bookViews>
  <sheets>
    <sheet name="Sheet1" sheetId="1" state="hidden" r:id="rId1"/>
    <sheet name="Sheet2" sheetId="2" state="hidden" r:id="rId2"/>
    <sheet name="附件1" sheetId="3" r:id="rId3"/>
  </sheets>
  <definedNames>
    <definedName name="_xlnm._FilterDatabase" localSheetId="0" hidden="1">Sheet1!$A$4:$F$33</definedName>
    <definedName name="_xlnm.Print_Area" localSheetId="0">Sheet1!$A$1:$G$35</definedName>
    <definedName name="_xlnm.Print_Area" localSheetId="2">附件1!$A$1:$G$35</definedName>
    <definedName name="_xlnm.Print_Titles" localSheetId="0">Sheet1!$4:$4</definedName>
    <definedName name="_xlnm.Print_Titles" localSheetId="2">附件1!$2:$4</definedName>
  </definedNames>
  <calcPr calcId="152511"/>
</workbook>
</file>

<file path=xl/calcChain.xml><?xml version="1.0" encoding="utf-8"?>
<calcChain xmlns="http://schemas.openxmlformats.org/spreadsheetml/2006/main">
  <c r="E35" i="3" l="1"/>
  <c r="G34" i="3"/>
  <c r="F34" i="3"/>
  <c r="E34" i="3"/>
  <c r="G33" i="3"/>
  <c r="G32" i="3"/>
  <c r="G31" i="3"/>
  <c r="G30" i="3"/>
  <c r="G29" i="3"/>
  <c r="G28" i="3"/>
  <c r="G27" i="3"/>
  <c r="G26" i="3"/>
  <c r="G25" i="3"/>
  <c r="F25" i="3"/>
  <c r="F35" i="3" s="1"/>
  <c r="E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E9" i="3"/>
  <c r="G8" i="3"/>
  <c r="G7" i="3"/>
  <c r="G6" i="3"/>
  <c r="G9" i="3" s="1"/>
  <c r="G35" i="3" s="1"/>
  <c r="G5" i="3"/>
  <c r="B17" i="2"/>
  <c r="A17" i="2"/>
  <c r="E35" i="1"/>
  <c r="F34" i="1"/>
  <c r="G34" i="1" s="1"/>
  <c r="E34" i="1"/>
  <c r="G33" i="1"/>
  <c r="G32" i="1"/>
  <c r="G31" i="1"/>
  <c r="G30" i="1"/>
  <c r="G29" i="1"/>
  <c r="G28" i="1"/>
  <c r="G27" i="1"/>
  <c r="G26" i="1"/>
  <c r="G25" i="1"/>
  <c r="F25" i="1"/>
  <c r="F35" i="1" s="1"/>
  <c r="E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E9" i="1"/>
  <c r="G8" i="1"/>
  <c r="G7" i="1"/>
  <c r="G6" i="1"/>
  <c r="G9" i="1" s="1"/>
  <c r="G5" i="1"/>
  <c r="G35" i="1" l="1"/>
</calcChain>
</file>

<file path=xl/sharedStrings.xml><?xml version="1.0" encoding="utf-8"?>
<sst xmlns="http://schemas.openxmlformats.org/spreadsheetml/2006/main" count="217" uniqueCount="77">
  <si>
    <t>附件 1</t>
  </si>
  <si>
    <t>2020 年度充电设施运营情况表</t>
  </si>
  <si>
    <r>
      <rPr>
        <sz val="14"/>
        <rFont val="宋体"/>
        <charset val="134"/>
      </rPr>
      <t>编制单位：</t>
    </r>
    <r>
      <rPr>
        <sz val="14"/>
        <rFont val="Arial"/>
        <family val="2"/>
      </rPr>
      <t xml:space="preserve">	</t>
    </r>
    <r>
      <rPr>
        <sz val="14"/>
        <rFont val="宋体"/>
        <charset val="134"/>
      </rPr>
      <t>区推广应用牵头部门（盖章)</t>
    </r>
  </si>
  <si>
    <t>联系人及电话：</t>
  </si>
  <si>
    <t>填表日期：2021年12月15日</t>
  </si>
  <si>
    <t>序号</t>
  </si>
  <si>
    <t>建设所在区</t>
  </si>
  <si>
    <t>建设地点</t>
  </si>
  <si>
    <t>运营单位</t>
  </si>
  <si>
    <t>审定公共站充电量</t>
  </si>
  <si>
    <t>审定专用站充电量</t>
  </si>
  <si>
    <r>
      <rPr>
        <b/>
        <sz val="11"/>
        <rFont val="微软雅黑"/>
        <charset val="134"/>
      </rPr>
      <t>合计</t>
    </r>
  </si>
  <si>
    <t>项目代码</t>
  </si>
  <si>
    <t>备案证日期</t>
  </si>
  <si>
    <t>张家港</t>
  </si>
  <si>
    <t>泰丰邻里中心</t>
  </si>
  <si>
    <t>张家港市供电公司</t>
  </si>
  <si>
    <t>张家港第一人民医院</t>
  </si>
  <si>
    <t>2018-320582-44-03-529390</t>
  </si>
  <si>
    <t>合兴小学西</t>
  </si>
  <si>
    <t>保税区东门</t>
  </si>
  <si>
    <t>2017-320582-44-03-558931</t>
  </si>
  <si>
    <t>小计</t>
  </si>
  <si>
    <t>张家港　</t>
  </si>
  <si>
    <t>张家港市经济开发区东南大道28号</t>
  </si>
  <si>
    <t>　苏州创元特来电新能源有限公司</t>
  </si>
  <si>
    <t>2020-320582-44-03-500176</t>
  </si>
  <si>
    <t>张家港保税港区进口汽车物流园晨丰公路888号</t>
  </si>
  <si>
    <t>苏州创元特来电新能源有限公司</t>
  </si>
  <si>
    <t>2019-320552-44-03-572325</t>
  </si>
  <si>
    <t>张家港河西南路18号</t>
  </si>
  <si>
    <t>2020-320582-44-03-559686</t>
  </si>
  <si>
    <t>张家港市人民东路6号</t>
  </si>
  <si>
    <t>2017-320582-44-03-549060</t>
  </si>
  <si>
    <t>张家港市华昌路3号</t>
  </si>
  <si>
    <t>2017-320582-44-03-549064</t>
  </si>
  <si>
    <t>张家港市电大路101号报业大厦</t>
  </si>
  <si>
    <t>2017-320582-44-03-549068</t>
  </si>
  <si>
    <t>张家港市人民中路33号</t>
  </si>
  <si>
    <t>2017-320582-44-03-549055</t>
  </si>
  <si>
    <t>张家港市暨阳中路77号</t>
  </si>
  <si>
    <t>2017-320582-44-03-549065</t>
  </si>
  <si>
    <t>张家港市人民中路101号</t>
  </si>
  <si>
    <t>2017-320582-44-03-549069</t>
  </si>
  <si>
    <t>张家港市人民中路19号</t>
  </si>
  <si>
    <t>2017-320582-44-03-549059</t>
  </si>
  <si>
    <t>张家港市人民东路106号</t>
  </si>
  <si>
    <t>2017-320582-44-03-569127</t>
  </si>
  <si>
    <t>张家港市人民中路125号</t>
  </si>
  <si>
    <t>2017-320582-44-03-549058</t>
  </si>
  <si>
    <t>张家港市振兴路18号</t>
  </si>
  <si>
    <t>2017-320582-44-03-549066</t>
  </si>
  <si>
    <t>张家港市国泰中路与国泰南路交叉口西200米</t>
  </si>
  <si>
    <t>2019-320582-44-03-564996</t>
  </si>
  <si>
    <t>张家港市城北公交停车场</t>
  </si>
  <si>
    <t>暨阳国际商务中心地下一层停车场靠近出口处</t>
  </si>
  <si>
    <t>苏州市万帮星星充电设备有限公司</t>
  </si>
  <si>
    <t>2018-320582-44-03-544309</t>
  </si>
  <si>
    <r>
      <rPr>
        <sz val="14"/>
        <rFont val="宋体"/>
        <charset val="134"/>
      </rPr>
      <t>张家港</t>
    </r>
    <r>
      <rPr>
        <sz val="10"/>
        <rFont val="宋体"/>
        <charset val="134"/>
      </rPr>
      <t>　</t>
    </r>
  </si>
  <si>
    <t>张家港市杨舍镇长安路279号</t>
  </si>
  <si>
    <t>2019-320582-44-03-533668</t>
  </si>
  <si>
    <t>张家港杨舍镇金港大道279号</t>
  </si>
  <si>
    <t>2017-320582-72-03-545946</t>
  </si>
  <si>
    <t>职中路66号</t>
  </si>
  <si>
    <t>2017-320582-72-03-545944</t>
  </si>
  <si>
    <t>张家港市凤凰镇金谷路1号</t>
  </si>
  <si>
    <t>2017-320558-72-03-563859</t>
  </si>
  <si>
    <t>张家港市金港路20号国际金融大厦1层</t>
  </si>
  <si>
    <t>2017-320552-72-03-556963</t>
  </si>
  <si>
    <t>张家港市杨舍镇旺西路1号未来财富大厦</t>
  </si>
  <si>
    <t>2018-320582-44-03-544312</t>
  </si>
  <si>
    <t>塘桥镇科创路产业园区</t>
  </si>
  <si>
    <t>2018-320582-44-03-531736</t>
  </si>
  <si>
    <t>合计</t>
  </si>
  <si>
    <t>张家港市供电分公司</t>
    <phoneticPr fontId="16" type="noConversion"/>
  </si>
  <si>
    <t>附件2</t>
    <phoneticPr fontId="16" type="noConversion"/>
  </si>
  <si>
    <t>2020年度新能源汽车推广应用市财政补贴资金拟通过名单（充电设施运营）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</si>
</sst>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Times New Roman"/>
      <family val="1"/>
    </font>
    <font>
      <sz val="16"/>
      <name val="黑体"/>
      <charset val="134"/>
    </font>
    <font>
      <b/>
      <sz val="22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</font>
    <font>
      <b/>
      <sz val="11"/>
      <name val="黑体"/>
      <charset val="134"/>
    </font>
    <font>
      <b/>
      <sz val="11"/>
      <name val="Times New Roman"/>
      <family val="1"/>
    </font>
    <font>
      <sz val="14"/>
      <name val="Times New Roman"/>
      <family val="1"/>
    </font>
    <font>
      <b/>
      <sz val="14"/>
      <name val="宋体"/>
      <charset val="134"/>
    </font>
    <font>
      <b/>
      <sz val="14"/>
      <name val="Times New Roman"/>
      <family val="1"/>
    </font>
    <font>
      <sz val="14"/>
      <name val="Arial"/>
      <family val="2"/>
    </font>
    <font>
      <b/>
      <sz val="11"/>
      <name val="微软雅黑"/>
      <charset val="134"/>
    </font>
    <font>
      <sz val="10"/>
      <name val="宋体"/>
      <charset val="134"/>
    </font>
    <font>
      <sz val="9"/>
      <name val="宋体"/>
      <family val="3"/>
      <charset val="134"/>
      <scheme val="minor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left" vertical="top" wrapText="1"/>
    </xf>
    <xf numFmtId="176" fontId="3" fillId="0" borderId="1" xfId="0" applyNumberFormat="1" applyFont="1" applyFill="1" applyBorder="1" applyAlignment="1">
      <alignment horizontal="left" vertical="top" wrapTex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vertical="center" wrapText="1"/>
    </xf>
    <xf numFmtId="176" fontId="3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>
      <alignment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>
      <alignment vertical="center"/>
    </xf>
    <xf numFmtId="14" fontId="1" fillId="0" borderId="0" xfId="0" applyNumberFormat="1" applyFont="1" applyFill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pane ySplit="4" topLeftCell="A29" activePane="bottomLeft" state="frozen"/>
      <selection pane="bottomLeft" sqref="A1:XFD1048576"/>
    </sheetView>
  </sheetViews>
  <sheetFormatPr defaultColWidth="8.875" defaultRowHeight="15"/>
  <cols>
    <col min="1" max="1" width="8" style="4" customWidth="1"/>
    <col min="2" max="2" width="22" style="1" customWidth="1"/>
    <col min="3" max="4" width="26.5" style="1" customWidth="1"/>
    <col min="5" max="5" width="24.75" style="5" customWidth="1"/>
    <col min="6" max="6" width="24.5" style="5" customWidth="1"/>
    <col min="7" max="7" width="26.5" style="5" customWidth="1"/>
    <col min="8" max="8" width="8.875" style="1"/>
    <col min="9" max="9" width="27.625" style="1" customWidth="1"/>
    <col min="10" max="10" width="12.5" style="1" customWidth="1"/>
    <col min="11" max="16384" width="8.875" style="1"/>
  </cols>
  <sheetData>
    <row r="1" spans="1:10" ht="20.25">
      <c r="A1" s="6" t="s">
        <v>0</v>
      </c>
    </row>
    <row r="2" spans="1:10" ht="27">
      <c r="A2" s="32" t="s">
        <v>1</v>
      </c>
      <c r="B2" s="32"/>
      <c r="C2" s="32"/>
      <c r="D2" s="32"/>
      <c r="E2" s="32"/>
      <c r="F2" s="32"/>
      <c r="G2" s="32"/>
    </row>
    <row r="3" spans="1:10" ht="18.75">
      <c r="A3" s="7" t="s">
        <v>2</v>
      </c>
      <c r="D3" s="8" t="s">
        <v>3</v>
      </c>
      <c r="E3" s="33" t="s">
        <v>4</v>
      </c>
      <c r="F3" s="33"/>
      <c r="G3" s="34"/>
    </row>
    <row r="4" spans="1:10" s="2" customFormat="1" ht="33" customHeight="1">
      <c r="A4" s="9" t="s">
        <v>5</v>
      </c>
      <c r="B4" s="9" t="s">
        <v>6</v>
      </c>
      <c r="C4" s="9" t="s">
        <v>7</v>
      </c>
      <c r="D4" s="9" t="s">
        <v>8</v>
      </c>
      <c r="E4" s="10" t="s">
        <v>9</v>
      </c>
      <c r="F4" s="10" t="s">
        <v>10</v>
      </c>
      <c r="G4" s="11" t="s">
        <v>11</v>
      </c>
      <c r="I4" s="2" t="s">
        <v>12</v>
      </c>
      <c r="J4" s="2" t="s">
        <v>13</v>
      </c>
    </row>
    <row r="5" spans="1:10" ht="21.95" customHeight="1">
      <c r="A5" s="12">
        <v>1</v>
      </c>
      <c r="B5" s="13" t="s">
        <v>14</v>
      </c>
      <c r="C5" s="13" t="s">
        <v>15</v>
      </c>
      <c r="D5" s="13" t="s">
        <v>16</v>
      </c>
      <c r="E5" s="14">
        <v>602140.43000000005</v>
      </c>
      <c r="F5" s="15"/>
      <c r="G5" s="14">
        <f>SUM(E5:F5)</f>
        <v>602140.43000000005</v>
      </c>
    </row>
    <row r="6" spans="1:10" ht="21.95" customHeight="1">
      <c r="A6" s="12">
        <v>2</v>
      </c>
      <c r="B6" s="13" t="s">
        <v>14</v>
      </c>
      <c r="C6" s="13" t="s">
        <v>17</v>
      </c>
      <c r="D6" s="13" t="s">
        <v>16</v>
      </c>
      <c r="E6" s="14">
        <v>362624.9</v>
      </c>
      <c r="F6" s="15"/>
      <c r="G6" s="14">
        <f>SUM(E6:F6)</f>
        <v>362624.9</v>
      </c>
      <c r="I6" s="1" t="s">
        <v>18</v>
      </c>
      <c r="J6" s="28">
        <v>43245</v>
      </c>
    </row>
    <row r="7" spans="1:10" ht="21.95" customHeight="1">
      <c r="A7" s="12">
        <v>3</v>
      </c>
      <c r="B7" s="13" t="s">
        <v>14</v>
      </c>
      <c r="C7" s="13" t="s">
        <v>19</v>
      </c>
      <c r="D7" s="13" t="s">
        <v>16</v>
      </c>
      <c r="E7" s="14">
        <v>334619.68</v>
      </c>
      <c r="F7" s="15"/>
      <c r="G7" s="14">
        <f>SUM(E7:F7)</f>
        <v>334619.68</v>
      </c>
    </row>
    <row r="8" spans="1:10" ht="21.95" customHeight="1">
      <c r="A8" s="12">
        <v>4</v>
      </c>
      <c r="B8" s="13" t="s">
        <v>14</v>
      </c>
      <c r="C8" s="13" t="s">
        <v>20</v>
      </c>
      <c r="D8" s="13" t="s">
        <v>16</v>
      </c>
      <c r="E8" s="14">
        <v>185462.86</v>
      </c>
      <c r="F8" s="15"/>
      <c r="G8" s="14">
        <f>SUM(E8:F8)</f>
        <v>185462.86</v>
      </c>
      <c r="I8" s="1" t="s">
        <v>21</v>
      </c>
      <c r="J8" s="28">
        <v>43048</v>
      </c>
    </row>
    <row r="9" spans="1:10" s="3" customFormat="1" ht="21.95" customHeight="1">
      <c r="A9" s="30" t="s">
        <v>22</v>
      </c>
      <c r="B9" s="31"/>
      <c r="C9" s="16"/>
      <c r="D9" s="16"/>
      <c r="E9" s="17">
        <f>SUM(E5:E8)</f>
        <v>1484847.87</v>
      </c>
      <c r="F9" s="18"/>
      <c r="G9" s="11">
        <f>SUM(G5:G8)</f>
        <v>1484847.87</v>
      </c>
    </row>
    <row r="10" spans="1:10" ht="37.5">
      <c r="A10" s="12">
        <v>5</v>
      </c>
      <c r="B10" s="13" t="s">
        <v>23</v>
      </c>
      <c r="C10" s="13" t="s">
        <v>24</v>
      </c>
      <c r="D10" s="13" t="s">
        <v>25</v>
      </c>
      <c r="E10" s="14">
        <v>554.38</v>
      </c>
      <c r="F10" s="19"/>
      <c r="G10" s="20">
        <f>SUM(E10:F10)</f>
        <v>554.38</v>
      </c>
      <c r="I10" s="1" t="s">
        <v>26</v>
      </c>
      <c r="J10" s="28">
        <v>43833</v>
      </c>
    </row>
    <row r="11" spans="1:10" ht="37.5">
      <c r="A11" s="12">
        <v>6</v>
      </c>
      <c r="B11" s="13" t="s">
        <v>14</v>
      </c>
      <c r="C11" s="13" t="s">
        <v>27</v>
      </c>
      <c r="D11" s="13" t="s">
        <v>28</v>
      </c>
      <c r="E11" s="14">
        <v>3590.5</v>
      </c>
      <c r="F11" s="14"/>
      <c r="G11" s="20">
        <f>SUM(E11:F11)</f>
        <v>3590.5</v>
      </c>
      <c r="I11" s="1" t="s">
        <v>29</v>
      </c>
      <c r="J11" s="28">
        <v>43824</v>
      </c>
    </row>
    <row r="12" spans="1:10" ht="37.5">
      <c r="A12" s="12">
        <v>7</v>
      </c>
      <c r="B12" s="13" t="s">
        <v>14</v>
      </c>
      <c r="C12" s="13" t="s">
        <v>30</v>
      </c>
      <c r="D12" s="13" t="s">
        <v>28</v>
      </c>
      <c r="E12" s="21"/>
      <c r="F12" s="22">
        <v>44165.232000000004</v>
      </c>
      <c r="G12" s="23">
        <f>SUM(E12:F12)</f>
        <v>44165.232000000004</v>
      </c>
      <c r="I12" s="1" t="s">
        <v>31</v>
      </c>
      <c r="J12" s="28">
        <v>44091</v>
      </c>
    </row>
    <row r="13" spans="1:10" ht="37.5">
      <c r="A13" s="12">
        <v>8</v>
      </c>
      <c r="B13" s="13" t="s">
        <v>14</v>
      </c>
      <c r="C13" s="13" t="s">
        <v>32</v>
      </c>
      <c r="D13" s="13" t="s">
        <v>28</v>
      </c>
      <c r="E13" s="14">
        <v>606.41</v>
      </c>
      <c r="F13" s="14"/>
      <c r="G13" s="23">
        <f t="shared" ref="G13:G26" si="0">SUM(E13:F13)</f>
        <v>606.41</v>
      </c>
      <c r="I13" s="1" t="s">
        <v>33</v>
      </c>
      <c r="J13" s="28">
        <v>43004</v>
      </c>
    </row>
    <row r="14" spans="1:10" ht="37.5">
      <c r="A14" s="12">
        <v>9</v>
      </c>
      <c r="B14" s="13" t="s">
        <v>14</v>
      </c>
      <c r="C14" s="13" t="s">
        <v>34</v>
      </c>
      <c r="D14" s="13" t="s">
        <v>28</v>
      </c>
      <c r="E14" s="14">
        <v>3710.58</v>
      </c>
      <c r="F14" s="14"/>
      <c r="G14" s="23">
        <f t="shared" si="0"/>
        <v>3710.58</v>
      </c>
      <c r="I14" s="1" t="s">
        <v>35</v>
      </c>
      <c r="J14" s="28">
        <v>43004</v>
      </c>
    </row>
    <row r="15" spans="1:10" ht="37.5">
      <c r="A15" s="12">
        <v>10</v>
      </c>
      <c r="B15" s="13" t="s">
        <v>14</v>
      </c>
      <c r="C15" s="13" t="s">
        <v>36</v>
      </c>
      <c r="D15" s="13" t="s">
        <v>28</v>
      </c>
      <c r="E15" s="14">
        <v>3320.61</v>
      </c>
      <c r="F15" s="14"/>
      <c r="G15" s="23">
        <f t="shared" si="0"/>
        <v>3320.61</v>
      </c>
      <c r="I15" s="1" t="s">
        <v>37</v>
      </c>
      <c r="J15" s="28">
        <v>43004</v>
      </c>
    </row>
    <row r="16" spans="1:10" ht="37.5">
      <c r="A16" s="12">
        <v>11</v>
      </c>
      <c r="B16" s="13" t="s">
        <v>14</v>
      </c>
      <c r="C16" s="13" t="s">
        <v>38</v>
      </c>
      <c r="D16" s="13" t="s">
        <v>28</v>
      </c>
      <c r="E16" s="14">
        <v>2182.6660000000002</v>
      </c>
      <c r="F16" s="14"/>
      <c r="G16" s="23">
        <f t="shared" si="0"/>
        <v>2182.6660000000002</v>
      </c>
      <c r="I16" s="1" t="s">
        <v>39</v>
      </c>
      <c r="J16" s="28">
        <v>43004</v>
      </c>
    </row>
    <row r="17" spans="1:10" ht="37.5">
      <c r="A17" s="12">
        <v>12</v>
      </c>
      <c r="B17" s="13" t="s">
        <v>14</v>
      </c>
      <c r="C17" s="13" t="s">
        <v>40</v>
      </c>
      <c r="D17" s="13" t="s">
        <v>28</v>
      </c>
      <c r="E17" s="14">
        <v>82.37</v>
      </c>
      <c r="F17" s="14"/>
      <c r="G17" s="23">
        <f t="shared" si="0"/>
        <v>82.37</v>
      </c>
      <c r="I17" s="1" t="s">
        <v>41</v>
      </c>
      <c r="J17" s="28">
        <v>43004</v>
      </c>
    </row>
    <row r="18" spans="1:10" ht="37.5">
      <c r="A18" s="12">
        <v>13</v>
      </c>
      <c r="B18" s="13" t="s">
        <v>14</v>
      </c>
      <c r="C18" s="13" t="s">
        <v>42</v>
      </c>
      <c r="D18" s="13" t="s">
        <v>28</v>
      </c>
      <c r="E18" s="14">
        <v>8411.232</v>
      </c>
      <c r="F18" s="14"/>
      <c r="G18" s="23">
        <f t="shared" si="0"/>
        <v>8411.232</v>
      </c>
      <c r="I18" s="1" t="s">
        <v>43</v>
      </c>
      <c r="J18" s="28">
        <v>43004</v>
      </c>
    </row>
    <row r="19" spans="1:10" ht="37.5">
      <c r="A19" s="12">
        <v>14</v>
      </c>
      <c r="B19" s="13" t="s">
        <v>14</v>
      </c>
      <c r="C19" s="13" t="s">
        <v>44</v>
      </c>
      <c r="D19" s="13" t="s">
        <v>28</v>
      </c>
      <c r="E19" s="14">
        <v>12360.75</v>
      </c>
      <c r="F19" s="14"/>
      <c r="G19" s="14">
        <f t="shared" si="0"/>
        <v>12360.75</v>
      </c>
      <c r="I19" s="1" t="s">
        <v>45</v>
      </c>
      <c r="J19" s="28">
        <v>43004</v>
      </c>
    </row>
    <row r="20" spans="1:10" ht="37.5">
      <c r="A20" s="12">
        <v>15</v>
      </c>
      <c r="B20" s="13" t="s">
        <v>14</v>
      </c>
      <c r="C20" s="13" t="s">
        <v>46</v>
      </c>
      <c r="D20" s="13" t="s">
        <v>28</v>
      </c>
      <c r="E20" s="14">
        <v>469.51</v>
      </c>
      <c r="F20" s="14"/>
      <c r="G20" s="23">
        <f t="shared" si="0"/>
        <v>469.51</v>
      </c>
      <c r="I20" s="1" t="s">
        <v>47</v>
      </c>
      <c r="J20" s="28">
        <v>43089</v>
      </c>
    </row>
    <row r="21" spans="1:10" ht="37.5">
      <c r="A21" s="12">
        <v>16</v>
      </c>
      <c r="B21" s="13" t="s">
        <v>14</v>
      </c>
      <c r="C21" s="13" t="s">
        <v>48</v>
      </c>
      <c r="D21" s="13" t="s">
        <v>28</v>
      </c>
      <c r="E21" s="14">
        <v>2363.1</v>
      </c>
      <c r="F21" s="14"/>
      <c r="G21" s="23">
        <f t="shared" si="0"/>
        <v>2363.1</v>
      </c>
      <c r="I21" s="1" t="s">
        <v>49</v>
      </c>
      <c r="J21" s="28">
        <v>43004</v>
      </c>
    </row>
    <row r="22" spans="1:10" ht="37.5">
      <c r="A22" s="12">
        <v>17</v>
      </c>
      <c r="B22" s="13" t="s">
        <v>14</v>
      </c>
      <c r="C22" s="13" t="s">
        <v>50</v>
      </c>
      <c r="D22" s="13" t="s">
        <v>28</v>
      </c>
      <c r="E22" s="14">
        <v>4231.97</v>
      </c>
      <c r="F22" s="14"/>
      <c r="G22" s="23">
        <f t="shared" si="0"/>
        <v>4231.97</v>
      </c>
      <c r="I22" s="1" t="s">
        <v>51</v>
      </c>
      <c r="J22" s="28">
        <v>43004</v>
      </c>
    </row>
    <row r="23" spans="1:10" ht="37.5">
      <c r="A23" s="12">
        <v>18</v>
      </c>
      <c r="B23" s="13" t="s">
        <v>14</v>
      </c>
      <c r="C23" s="13" t="s">
        <v>52</v>
      </c>
      <c r="D23" s="13" t="s">
        <v>28</v>
      </c>
      <c r="E23" s="14">
        <v>125366.96</v>
      </c>
      <c r="F23" s="14"/>
      <c r="G23" s="23">
        <f t="shared" si="0"/>
        <v>125366.96</v>
      </c>
      <c r="I23" s="1" t="s">
        <v>53</v>
      </c>
      <c r="J23" s="28">
        <v>43795</v>
      </c>
    </row>
    <row r="24" spans="1:10" ht="38.25" customHeight="1">
      <c r="A24" s="12">
        <v>19</v>
      </c>
      <c r="B24" s="13" t="s">
        <v>14</v>
      </c>
      <c r="C24" s="13" t="s">
        <v>54</v>
      </c>
      <c r="D24" s="13" t="s">
        <v>28</v>
      </c>
      <c r="E24" s="14"/>
      <c r="F24" s="14">
        <v>399726.44</v>
      </c>
      <c r="G24" s="23">
        <f t="shared" si="0"/>
        <v>399726.44</v>
      </c>
      <c r="J24" s="28"/>
    </row>
    <row r="25" spans="1:10" s="3" customFormat="1" ht="21.95" customHeight="1">
      <c r="A25" s="30" t="s">
        <v>22</v>
      </c>
      <c r="B25" s="31"/>
      <c r="C25" s="16"/>
      <c r="D25" s="16"/>
      <c r="E25" s="17">
        <f>E10+E11+E14+E15+E16+E17+E18+E19+E20+E21+E22+E23+E13+E12</f>
        <v>167251.03800000003</v>
      </c>
      <c r="F25" s="17">
        <f>SUM(F10:F24)</f>
        <v>443891.67200000002</v>
      </c>
      <c r="G25" s="17">
        <f t="shared" si="0"/>
        <v>611142.71000000008</v>
      </c>
    </row>
    <row r="26" spans="1:10" ht="37.5">
      <c r="A26" s="12">
        <v>20</v>
      </c>
      <c r="B26" s="13" t="s">
        <v>14</v>
      </c>
      <c r="C26" s="13" t="s">
        <v>55</v>
      </c>
      <c r="D26" s="13" t="s">
        <v>56</v>
      </c>
      <c r="E26" s="14">
        <v>4870.5600000000004</v>
      </c>
      <c r="F26" s="14"/>
      <c r="G26" s="20">
        <f t="shared" si="0"/>
        <v>4870.5600000000004</v>
      </c>
      <c r="I26" s="1" t="s">
        <v>57</v>
      </c>
      <c r="J26" s="28">
        <v>43311</v>
      </c>
    </row>
    <row r="27" spans="1:10" ht="37.5">
      <c r="A27" s="12">
        <v>21</v>
      </c>
      <c r="B27" s="13" t="s">
        <v>58</v>
      </c>
      <c r="C27" s="13" t="s">
        <v>59</v>
      </c>
      <c r="D27" s="13" t="s">
        <v>56</v>
      </c>
      <c r="E27" s="14">
        <v>34349.199999999997</v>
      </c>
      <c r="F27" s="14"/>
      <c r="G27" s="20">
        <f t="shared" ref="G27:G34" si="1">SUM(E27:F27)</f>
        <v>34349.199999999997</v>
      </c>
      <c r="I27" s="1" t="s">
        <v>60</v>
      </c>
      <c r="J27" s="28">
        <v>43637</v>
      </c>
    </row>
    <row r="28" spans="1:10" ht="37.5">
      <c r="A28" s="12">
        <v>22</v>
      </c>
      <c r="B28" s="13" t="s">
        <v>58</v>
      </c>
      <c r="C28" s="13" t="s">
        <v>61</v>
      </c>
      <c r="D28" s="13" t="s">
        <v>56</v>
      </c>
      <c r="E28" s="14">
        <v>4470.49</v>
      </c>
      <c r="F28" s="14"/>
      <c r="G28" s="20">
        <f t="shared" si="1"/>
        <v>4470.49</v>
      </c>
      <c r="I28" s="1" t="s">
        <v>62</v>
      </c>
      <c r="J28" s="28">
        <v>42993</v>
      </c>
    </row>
    <row r="29" spans="1:10" ht="37.5">
      <c r="A29" s="12">
        <v>23</v>
      </c>
      <c r="B29" s="13" t="s">
        <v>58</v>
      </c>
      <c r="C29" s="13" t="s">
        <v>63</v>
      </c>
      <c r="D29" s="13" t="s">
        <v>56</v>
      </c>
      <c r="E29" s="14">
        <v>165.15</v>
      </c>
      <c r="F29" s="14"/>
      <c r="G29" s="20">
        <f t="shared" si="1"/>
        <v>165.15</v>
      </c>
      <c r="I29" s="1" t="s">
        <v>64</v>
      </c>
      <c r="J29" s="28">
        <v>42993</v>
      </c>
    </row>
    <row r="30" spans="1:10" ht="37.5">
      <c r="A30" s="12">
        <v>24</v>
      </c>
      <c r="B30" s="13" t="s">
        <v>58</v>
      </c>
      <c r="C30" s="13" t="s">
        <v>65</v>
      </c>
      <c r="D30" s="13" t="s">
        <v>56</v>
      </c>
      <c r="E30" s="14">
        <v>79602.47</v>
      </c>
      <c r="F30" s="14"/>
      <c r="G30" s="20">
        <f t="shared" si="1"/>
        <v>79602.47</v>
      </c>
      <c r="I30" s="1" t="s">
        <v>66</v>
      </c>
      <c r="J30" s="28">
        <v>43069</v>
      </c>
    </row>
    <row r="31" spans="1:10" ht="37.5">
      <c r="A31" s="12">
        <v>25</v>
      </c>
      <c r="B31" s="13" t="s">
        <v>58</v>
      </c>
      <c r="C31" s="13" t="s">
        <v>67</v>
      </c>
      <c r="D31" s="13" t="s">
        <v>56</v>
      </c>
      <c r="E31" s="14">
        <v>41861.919999999998</v>
      </c>
      <c r="F31" s="14"/>
      <c r="G31" s="20">
        <f t="shared" si="1"/>
        <v>41861.919999999998</v>
      </c>
      <c r="I31" s="1" t="s">
        <v>68</v>
      </c>
      <c r="J31" s="28">
        <v>43042</v>
      </c>
    </row>
    <row r="32" spans="1:10" ht="37.5">
      <c r="A32" s="12">
        <v>26</v>
      </c>
      <c r="B32" s="13" t="s">
        <v>58</v>
      </c>
      <c r="C32" s="13" t="s">
        <v>69</v>
      </c>
      <c r="D32" s="13" t="s">
        <v>56</v>
      </c>
      <c r="E32" s="14">
        <v>42848.93</v>
      </c>
      <c r="F32" s="14"/>
      <c r="G32" s="20">
        <f t="shared" si="1"/>
        <v>42848.93</v>
      </c>
      <c r="I32" s="1" t="s">
        <v>70</v>
      </c>
      <c r="J32" s="28">
        <v>43311</v>
      </c>
    </row>
    <row r="33" spans="1:10" ht="37.5">
      <c r="A33" s="12">
        <v>27</v>
      </c>
      <c r="B33" s="13" t="s">
        <v>58</v>
      </c>
      <c r="C33" s="13" t="s">
        <v>71</v>
      </c>
      <c r="D33" s="13" t="s">
        <v>56</v>
      </c>
      <c r="E33" s="14">
        <v>21345.75</v>
      </c>
      <c r="F33" s="14"/>
      <c r="G33" s="20">
        <f t="shared" si="1"/>
        <v>21345.75</v>
      </c>
      <c r="I33" s="1" t="s">
        <v>72</v>
      </c>
      <c r="J33" s="28">
        <v>43256</v>
      </c>
    </row>
    <row r="34" spans="1:10" s="3" customFormat="1" ht="21.95" customHeight="1">
      <c r="A34" s="30" t="s">
        <v>22</v>
      </c>
      <c r="B34" s="31"/>
      <c r="C34" s="24"/>
      <c r="D34" s="24"/>
      <c r="E34" s="17">
        <f>SUM(E26:E33)</f>
        <v>229514.46999999997</v>
      </c>
      <c r="F34" s="17">
        <f>SUM(F26:F33)</f>
        <v>0</v>
      </c>
      <c r="G34" s="11">
        <f t="shared" si="1"/>
        <v>229514.46999999997</v>
      </c>
    </row>
    <row r="35" spans="1:10" s="3" customFormat="1" ht="21.95" customHeight="1">
      <c r="A35" s="30" t="s">
        <v>73</v>
      </c>
      <c r="B35" s="31"/>
      <c r="C35" s="25"/>
      <c r="D35" s="25"/>
      <c r="E35" s="26">
        <f t="shared" ref="E35:G35" si="2">E9+E25+E34</f>
        <v>1881613.378</v>
      </c>
      <c r="F35" s="26">
        <f t="shared" si="2"/>
        <v>443891.67200000002</v>
      </c>
      <c r="G35" s="26">
        <f t="shared" si="2"/>
        <v>2325505.0499999998</v>
      </c>
    </row>
    <row r="37" spans="1:10">
      <c r="F37" s="27"/>
    </row>
  </sheetData>
  <mergeCells count="6">
    <mergeCell ref="A35:B35"/>
    <mergeCell ref="A2:G2"/>
    <mergeCell ref="E3:G3"/>
    <mergeCell ref="A9:B9"/>
    <mergeCell ref="A25:B25"/>
    <mergeCell ref="A34:B34"/>
  </mergeCells>
  <phoneticPr fontId="16" type="noConversion"/>
  <pageMargins left="0.35763888888888901" right="0.35763888888888901" top="0.60624999999999996" bottom="0.60624999999999996" header="0.5" footer="0.5"/>
  <pageSetup paperSize="9" scale="8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" sqref="B1:B17"/>
    </sheetView>
  </sheetViews>
  <sheetFormatPr defaultColWidth="9" defaultRowHeight="13.5"/>
  <sheetData>
    <row r="1" spans="1:2">
      <c r="A1">
        <v>0</v>
      </c>
      <c r="B1">
        <v>-0.2</v>
      </c>
    </row>
    <row r="2" spans="1:2">
      <c r="A2">
        <v>-0.76</v>
      </c>
    </row>
    <row r="3" spans="1:2">
      <c r="B3">
        <v>-0.19</v>
      </c>
    </row>
    <row r="4" spans="1:2">
      <c r="A4">
        <v>-1.56</v>
      </c>
    </row>
    <row r="5" spans="1:2">
      <c r="A5">
        <v>-1.5</v>
      </c>
      <c r="B5">
        <v>-0.26</v>
      </c>
    </row>
    <row r="6" spans="1:2">
      <c r="B6">
        <v>0.06</v>
      </c>
    </row>
    <row r="7" spans="1:2">
      <c r="A7">
        <v>-1.22</v>
      </c>
    </row>
    <row r="8" spans="1:2">
      <c r="A8">
        <v>-0.61</v>
      </c>
    </row>
    <row r="9" spans="1:2">
      <c r="B9">
        <v>-0.06</v>
      </c>
    </row>
    <row r="10" spans="1:2">
      <c r="A10">
        <v>-0.55000000000000004</v>
      </c>
      <c r="B10">
        <v>-0.15</v>
      </c>
    </row>
    <row r="11" spans="1:2">
      <c r="A11">
        <v>-1.1000000000000001</v>
      </c>
      <c r="B11">
        <v>-0.3</v>
      </c>
    </row>
    <row r="12" spans="1:2">
      <c r="A12">
        <v>-0.18</v>
      </c>
    </row>
    <row r="13" spans="1:2">
      <c r="A13">
        <v>-0.18</v>
      </c>
    </row>
    <row r="14" spans="1:2">
      <c r="A14">
        <v>-0.24</v>
      </c>
    </row>
    <row r="15" spans="1:2">
      <c r="A15">
        <v>-0.24</v>
      </c>
    </row>
    <row r="17" spans="1:2">
      <c r="A17">
        <f>SUM(A1:A16)</f>
        <v>-8.14</v>
      </c>
      <c r="B17">
        <f>SUM(B1:B16)</f>
        <v>-1.1000000000000001</v>
      </c>
    </row>
  </sheetData>
  <phoneticPr fontId="1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H9" sqref="H9"/>
    </sheetView>
  </sheetViews>
  <sheetFormatPr defaultColWidth="8.875" defaultRowHeight="15"/>
  <cols>
    <col min="1" max="1" width="8" style="4" customWidth="1"/>
    <col min="2" max="2" width="22" style="1" customWidth="1"/>
    <col min="3" max="4" width="26.5" style="1" customWidth="1"/>
    <col min="5" max="5" width="21.25" style="5" customWidth="1"/>
    <col min="6" max="6" width="17.5" style="5" customWidth="1"/>
    <col min="7" max="7" width="26.5" style="5" customWidth="1"/>
    <col min="8" max="8" width="12.875" style="1"/>
    <col min="9" max="9" width="27.625" style="1" customWidth="1"/>
    <col min="10" max="10" width="12.5" style="1" customWidth="1"/>
    <col min="11" max="16384" width="8.875" style="1"/>
  </cols>
  <sheetData>
    <row r="1" spans="1:10" ht="20.25">
      <c r="A1" s="6" t="s">
        <v>75</v>
      </c>
    </row>
    <row r="2" spans="1:10" ht="27">
      <c r="A2" s="32" t="s">
        <v>76</v>
      </c>
      <c r="B2" s="32"/>
      <c r="C2" s="32"/>
      <c r="D2" s="32"/>
      <c r="E2" s="32"/>
      <c r="F2" s="32"/>
      <c r="G2" s="32"/>
    </row>
    <row r="3" spans="1:10" ht="18.75">
      <c r="A3" s="7"/>
      <c r="D3" s="8"/>
      <c r="E3" s="33"/>
      <c r="F3" s="33"/>
      <c r="G3" s="34"/>
    </row>
    <row r="4" spans="1:10" s="2" customFormat="1" ht="33" customHeight="1">
      <c r="A4" s="9" t="s">
        <v>5</v>
      </c>
      <c r="B4" s="9" t="s">
        <v>6</v>
      </c>
      <c r="C4" s="9" t="s">
        <v>7</v>
      </c>
      <c r="D4" s="9" t="s">
        <v>8</v>
      </c>
      <c r="E4" s="10" t="s">
        <v>9</v>
      </c>
      <c r="F4" s="10" t="s">
        <v>10</v>
      </c>
      <c r="G4" s="11" t="s">
        <v>11</v>
      </c>
    </row>
    <row r="5" spans="1:10" ht="21.95" customHeight="1">
      <c r="A5" s="12">
        <v>1</v>
      </c>
      <c r="B5" s="13" t="s">
        <v>14</v>
      </c>
      <c r="C5" s="13" t="s">
        <v>15</v>
      </c>
      <c r="D5" s="29" t="s">
        <v>74</v>
      </c>
      <c r="E5" s="14">
        <v>602140.43000000005</v>
      </c>
      <c r="F5" s="15"/>
      <c r="G5" s="14">
        <f t="shared" ref="G5:G8" si="0">SUM(E5:F5)</f>
        <v>602140.43000000005</v>
      </c>
    </row>
    <row r="6" spans="1:10" ht="21.95" customHeight="1">
      <c r="A6" s="12">
        <v>2</v>
      </c>
      <c r="B6" s="13" t="s">
        <v>14</v>
      </c>
      <c r="C6" s="13" t="s">
        <v>17</v>
      </c>
      <c r="D6" s="29" t="s">
        <v>74</v>
      </c>
      <c r="E6" s="14">
        <v>362624.9</v>
      </c>
      <c r="F6" s="15"/>
      <c r="G6" s="14">
        <f t="shared" si="0"/>
        <v>362624.9</v>
      </c>
      <c r="J6" s="28"/>
    </row>
    <row r="7" spans="1:10" ht="21.95" customHeight="1">
      <c r="A7" s="12">
        <v>3</v>
      </c>
      <c r="B7" s="13" t="s">
        <v>14</v>
      </c>
      <c r="C7" s="13" t="s">
        <v>19</v>
      </c>
      <c r="D7" s="29" t="s">
        <v>74</v>
      </c>
      <c r="E7" s="14">
        <v>334619.68</v>
      </c>
      <c r="F7" s="15"/>
      <c r="G7" s="14">
        <f t="shared" si="0"/>
        <v>334619.68</v>
      </c>
    </row>
    <row r="8" spans="1:10" ht="21.95" customHeight="1">
      <c r="A8" s="12">
        <v>4</v>
      </c>
      <c r="B8" s="13" t="s">
        <v>14</v>
      </c>
      <c r="C8" s="13" t="s">
        <v>20</v>
      </c>
      <c r="D8" s="29" t="s">
        <v>74</v>
      </c>
      <c r="E8" s="14">
        <v>185462.86</v>
      </c>
      <c r="F8" s="15"/>
      <c r="G8" s="14">
        <f t="shared" si="0"/>
        <v>185462.86</v>
      </c>
      <c r="J8" s="28"/>
    </row>
    <row r="9" spans="1:10" s="3" customFormat="1" ht="21.95" customHeight="1">
      <c r="A9" s="30" t="s">
        <v>22</v>
      </c>
      <c r="B9" s="31"/>
      <c r="C9" s="16"/>
      <c r="D9" s="16"/>
      <c r="E9" s="17">
        <f>SUM(E5:E8)</f>
        <v>1484847.87</v>
      </c>
      <c r="F9" s="18"/>
      <c r="G9" s="11">
        <f>SUM(G5:G8)</f>
        <v>1484847.87</v>
      </c>
    </row>
    <row r="10" spans="1:10" ht="37.5">
      <c r="A10" s="12">
        <v>5</v>
      </c>
      <c r="B10" s="13" t="s">
        <v>23</v>
      </c>
      <c r="C10" s="13" t="s">
        <v>24</v>
      </c>
      <c r="D10" s="13" t="s">
        <v>25</v>
      </c>
      <c r="E10" s="14">
        <v>554.38</v>
      </c>
      <c r="F10" s="19"/>
      <c r="G10" s="20">
        <f t="shared" ref="G10:G34" si="1">SUM(E10:F10)</f>
        <v>554.38</v>
      </c>
      <c r="J10" s="28"/>
    </row>
    <row r="11" spans="1:10" ht="37.5">
      <c r="A11" s="12">
        <v>6</v>
      </c>
      <c r="B11" s="13" t="s">
        <v>14</v>
      </c>
      <c r="C11" s="13" t="s">
        <v>27</v>
      </c>
      <c r="D11" s="13" t="s">
        <v>28</v>
      </c>
      <c r="E11" s="14">
        <v>3590.5</v>
      </c>
      <c r="F11" s="14"/>
      <c r="G11" s="20">
        <f t="shared" si="1"/>
        <v>3590.5</v>
      </c>
      <c r="J11" s="28"/>
    </row>
    <row r="12" spans="1:10" ht="37.5">
      <c r="A12" s="12">
        <v>7</v>
      </c>
      <c r="B12" s="13" t="s">
        <v>14</v>
      </c>
      <c r="C12" s="13" t="s">
        <v>30</v>
      </c>
      <c r="D12" s="13" t="s">
        <v>28</v>
      </c>
      <c r="E12" s="21"/>
      <c r="F12" s="22">
        <v>44165.232000000004</v>
      </c>
      <c r="G12" s="23">
        <f t="shared" si="1"/>
        <v>44165.232000000004</v>
      </c>
      <c r="J12" s="28"/>
    </row>
    <row r="13" spans="1:10" ht="37.5">
      <c r="A13" s="12">
        <v>8</v>
      </c>
      <c r="B13" s="13" t="s">
        <v>14</v>
      </c>
      <c r="C13" s="13" t="s">
        <v>32</v>
      </c>
      <c r="D13" s="13" t="s">
        <v>28</v>
      </c>
      <c r="E13" s="14">
        <v>606.41</v>
      </c>
      <c r="F13" s="14"/>
      <c r="G13" s="23">
        <f t="shared" si="1"/>
        <v>606.41</v>
      </c>
      <c r="J13" s="28"/>
    </row>
    <row r="14" spans="1:10" ht="37.5">
      <c r="A14" s="12">
        <v>9</v>
      </c>
      <c r="B14" s="13" t="s">
        <v>14</v>
      </c>
      <c r="C14" s="13" t="s">
        <v>34</v>
      </c>
      <c r="D14" s="13" t="s">
        <v>28</v>
      </c>
      <c r="E14" s="14">
        <v>3710.58</v>
      </c>
      <c r="F14" s="14"/>
      <c r="G14" s="23">
        <f t="shared" si="1"/>
        <v>3710.58</v>
      </c>
      <c r="J14" s="28"/>
    </row>
    <row r="15" spans="1:10" ht="37.5">
      <c r="A15" s="12">
        <v>10</v>
      </c>
      <c r="B15" s="13" t="s">
        <v>14</v>
      </c>
      <c r="C15" s="13" t="s">
        <v>36</v>
      </c>
      <c r="D15" s="13" t="s">
        <v>28</v>
      </c>
      <c r="E15" s="14">
        <v>3320.61</v>
      </c>
      <c r="F15" s="14"/>
      <c r="G15" s="23">
        <f t="shared" si="1"/>
        <v>3320.61</v>
      </c>
      <c r="J15" s="28"/>
    </row>
    <row r="16" spans="1:10" ht="37.5">
      <c r="A16" s="12">
        <v>11</v>
      </c>
      <c r="B16" s="13" t="s">
        <v>14</v>
      </c>
      <c r="C16" s="13" t="s">
        <v>38</v>
      </c>
      <c r="D16" s="13" t="s">
        <v>28</v>
      </c>
      <c r="E16" s="14">
        <v>2182.6660000000002</v>
      </c>
      <c r="F16" s="14"/>
      <c r="G16" s="23">
        <f t="shared" si="1"/>
        <v>2182.6660000000002</v>
      </c>
      <c r="J16" s="28"/>
    </row>
    <row r="17" spans="1:10" ht="37.5">
      <c r="A17" s="12">
        <v>12</v>
      </c>
      <c r="B17" s="13" t="s">
        <v>14</v>
      </c>
      <c r="C17" s="13" t="s">
        <v>40</v>
      </c>
      <c r="D17" s="13" t="s">
        <v>28</v>
      </c>
      <c r="E17" s="14">
        <v>82.37</v>
      </c>
      <c r="F17" s="14"/>
      <c r="G17" s="23">
        <f t="shared" si="1"/>
        <v>82.37</v>
      </c>
      <c r="J17" s="28"/>
    </row>
    <row r="18" spans="1:10" ht="37.5">
      <c r="A18" s="12">
        <v>13</v>
      </c>
      <c r="B18" s="13" t="s">
        <v>14</v>
      </c>
      <c r="C18" s="13" t="s">
        <v>42</v>
      </c>
      <c r="D18" s="13" t="s">
        <v>28</v>
      </c>
      <c r="E18" s="14">
        <v>8411.232</v>
      </c>
      <c r="F18" s="14"/>
      <c r="G18" s="23">
        <f t="shared" si="1"/>
        <v>8411.232</v>
      </c>
      <c r="J18" s="28"/>
    </row>
    <row r="19" spans="1:10" ht="37.5">
      <c r="A19" s="12">
        <v>14</v>
      </c>
      <c r="B19" s="13" t="s">
        <v>14</v>
      </c>
      <c r="C19" s="13" t="s">
        <v>44</v>
      </c>
      <c r="D19" s="13" t="s">
        <v>28</v>
      </c>
      <c r="E19" s="14">
        <v>12360.75</v>
      </c>
      <c r="F19" s="14"/>
      <c r="G19" s="14">
        <f t="shared" si="1"/>
        <v>12360.75</v>
      </c>
      <c r="J19" s="28"/>
    </row>
    <row r="20" spans="1:10" ht="37.5">
      <c r="A20" s="12">
        <v>15</v>
      </c>
      <c r="B20" s="13" t="s">
        <v>14</v>
      </c>
      <c r="C20" s="13" t="s">
        <v>46</v>
      </c>
      <c r="D20" s="13" t="s">
        <v>28</v>
      </c>
      <c r="E20" s="14">
        <v>469.51</v>
      </c>
      <c r="F20" s="14"/>
      <c r="G20" s="23">
        <f t="shared" si="1"/>
        <v>469.51</v>
      </c>
      <c r="J20" s="28"/>
    </row>
    <row r="21" spans="1:10" ht="37.5">
      <c r="A21" s="12">
        <v>16</v>
      </c>
      <c r="B21" s="13" t="s">
        <v>14</v>
      </c>
      <c r="C21" s="13" t="s">
        <v>48</v>
      </c>
      <c r="D21" s="13" t="s">
        <v>28</v>
      </c>
      <c r="E21" s="14">
        <v>2363.1</v>
      </c>
      <c r="F21" s="14"/>
      <c r="G21" s="23">
        <f t="shared" si="1"/>
        <v>2363.1</v>
      </c>
      <c r="J21" s="28"/>
    </row>
    <row r="22" spans="1:10" ht="37.5">
      <c r="A22" s="12">
        <v>17</v>
      </c>
      <c r="B22" s="13" t="s">
        <v>14</v>
      </c>
      <c r="C22" s="13" t="s">
        <v>50</v>
      </c>
      <c r="D22" s="13" t="s">
        <v>28</v>
      </c>
      <c r="E22" s="14">
        <v>4231.97</v>
      </c>
      <c r="F22" s="14"/>
      <c r="G22" s="23">
        <f t="shared" si="1"/>
        <v>4231.97</v>
      </c>
      <c r="J22" s="28"/>
    </row>
    <row r="23" spans="1:10" ht="37.5">
      <c r="A23" s="12">
        <v>18</v>
      </c>
      <c r="B23" s="13" t="s">
        <v>14</v>
      </c>
      <c r="C23" s="13" t="s">
        <v>52</v>
      </c>
      <c r="D23" s="13" t="s">
        <v>28</v>
      </c>
      <c r="E23" s="14">
        <v>125366.96</v>
      </c>
      <c r="F23" s="14"/>
      <c r="G23" s="23">
        <f t="shared" si="1"/>
        <v>125366.96</v>
      </c>
      <c r="J23" s="28"/>
    </row>
    <row r="24" spans="1:10" ht="38.25" customHeight="1">
      <c r="A24" s="12">
        <v>19</v>
      </c>
      <c r="B24" s="13" t="s">
        <v>14</v>
      </c>
      <c r="C24" s="13" t="s">
        <v>54</v>
      </c>
      <c r="D24" s="13" t="s">
        <v>28</v>
      </c>
      <c r="E24" s="14"/>
      <c r="F24" s="14">
        <v>399726.44</v>
      </c>
      <c r="G24" s="23">
        <f t="shared" si="1"/>
        <v>399726.44</v>
      </c>
      <c r="J24" s="28"/>
    </row>
    <row r="25" spans="1:10" s="3" customFormat="1" ht="21.95" customHeight="1">
      <c r="A25" s="30" t="s">
        <v>22</v>
      </c>
      <c r="B25" s="31"/>
      <c r="C25" s="16"/>
      <c r="D25" s="16"/>
      <c r="E25" s="17">
        <f>E10+E11+E14+E15+E16+E17+E18+E19+E20+E21+E22+E23+E13+E12</f>
        <v>167251.03800000003</v>
      </c>
      <c r="F25" s="17">
        <f>SUM(F10:F24)</f>
        <v>443891.67200000002</v>
      </c>
      <c r="G25" s="17">
        <f t="shared" si="1"/>
        <v>611142.71000000008</v>
      </c>
    </row>
    <row r="26" spans="1:10" ht="37.5">
      <c r="A26" s="12">
        <v>20</v>
      </c>
      <c r="B26" s="13" t="s">
        <v>14</v>
      </c>
      <c r="C26" s="13" t="s">
        <v>55</v>
      </c>
      <c r="D26" s="13" t="s">
        <v>56</v>
      </c>
      <c r="E26" s="14">
        <v>4870.5600000000004</v>
      </c>
      <c r="F26" s="14"/>
      <c r="G26" s="20">
        <f t="shared" si="1"/>
        <v>4870.5600000000004</v>
      </c>
      <c r="J26" s="28"/>
    </row>
    <row r="27" spans="1:10" ht="37.5">
      <c r="A27" s="12">
        <v>21</v>
      </c>
      <c r="B27" s="13" t="s">
        <v>58</v>
      </c>
      <c r="C27" s="13" t="s">
        <v>59</v>
      </c>
      <c r="D27" s="13" t="s">
        <v>56</v>
      </c>
      <c r="E27" s="14">
        <v>34349.199999999997</v>
      </c>
      <c r="F27" s="14"/>
      <c r="G27" s="20">
        <f t="shared" si="1"/>
        <v>34349.199999999997</v>
      </c>
      <c r="J27" s="28"/>
    </row>
    <row r="28" spans="1:10" ht="37.5">
      <c r="A28" s="12">
        <v>22</v>
      </c>
      <c r="B28" s="13" t="s">
        <v>58</v>
      </c>
      <c r="C28" s="13" t="s">
        <v>61</v>
      </c>
      <c r="D28" s="13" t="s">
        <v>56</v>
      </c>
      <c r="E28" s="14">
        <v>4470.49</v>
      </c>
      <c r="F28" s="14"/>
      <c r="G28" s="20">
        <f t="shared" si="1"/>
        <v>4470.49</v>
      </c>
      <c r="J28" s="28"/>
    </row>
    <row r="29" spans="1:10" ht="37.5">
      <c r="A29" s="12">
        <v>23</v>
      </c>
      <c r="B29" s="13" t="s">
        <v>58</v>
      </c>
      <c r="C29" s="13" t="s">
        <v>63</v>
      </c>
      <c r="D29" s="13" t="s">
        <v>56</v>
      </c>
      <c r="E29" s="14">
        <v>165.15</v>
      </c>
      <c r="F29" s="14"/>
      <c r="G29" s="20">
        <f t="shared" si="1"/>
        <v>165.15</v>
      </c>
      <c r="J29" s="28"/>
    </row>
    <row r="30" spans="1:10" ht="37.5">
      <c r="A30" s="12">
        <v>24</v>
      </c>
      <c r="B30" s="13" t="s">
        <v>58</v>
      </c>
      <c r="C30" s="13" t="s">
        <v>65</v>
      </c>
      <c r="D30" s="13" t="s">
        <v>56</v>
      </c>
      <c r="E30" s="14">
        <v>79602.47</v>
      </c>
      <c r="F30" s="14"/>
      <c r="G30" s="20">
        <f t="shared" si="1"/>
        <v>79602.47</v>
      </c>
      <c r="J30" s="28"/>
    </row>
    <row r="31" spans="1:10" ht="37.5">
      <c r="A31" s="12">
        <v>25</v>
      </c>
      <c r="B31" s="13" t="s">
        <v>58</v>
      </c>
      <c r="C31" s="13" t="s">
        <v>67</v>
      </c>
      <c r="D31" s="13" t="s">
        <v>56</v>
      </c>
      <c r="E31" s="14">
        <v>41861.919999999998</v>
      </c>
      <c r="F31" s="14"/>
      <c r="G31" s="20">
        <f t="shared" si="1"/>
        <v>41861.919999999998</v>
      </c>
      <c r="J31" s="28"/>
    </row>
    <row r="32" spans="1:10" ht="37.5">
      <c r="A32" s="12">
        <v>26</v>
      </c>
      <c r="B32" s="13" t="s">
        <v>58</v>
      </c>
      <c r="C32" s="13" t="s">
        <v>69</v>
      </c>
      <c r="D32" s="13" t="s">
        <v>56</v>
      </c>
      <c r="E32" s="14">
        <v>42848.93</v>
      </c>
      <c r="F32" s="14"/>
      <c r="G32" s="20">
        <f t="shared" si="1"/>
        <v>42848.93</v>
      </c>
      <c r="J32" s="28"/>
    </row>
    <row r="33" spans="1:10" ht="37.5">
      <c r="A33" s="12">
        <v>27</v>
      </c>
      <c r="B33" s="13" t="s">
        <v>58</v>
      </c>
      <c r="C33" s="13" t="s">
        <v>71</v>
      </c>
      <c r="D33" s="13" t="s">
        <v>56</v>
      </c>
      <c r="E33" s="14">
        <v>21345.75</v>
      </c>
      <c r="F33" s="14"/>
      <c r="G33" s="20">
        <f t="shared" si="1"/>
        <v>21345.75</v>
      </c>
      <c r="J33" s="28"/>
    </row>
    <row r="34" spans="1:10" s="3" customFormat="1" ht="21.95" customHeight="1">
      <c r="A34" s="30" t="s">
        <v>22</v>
      </c>
      <c r="B34" s="31"/>
      <c r="C34" s="24"/>
      <c r="D34" s="24"/>
      <c r="E34" s="17">
        <f>SUM(E26:E33)</f>
        <v>229514.46999999997</v>
      </c>
      <c r="F34" s="17">
        <f>SUM(F26:F33)</f>
        <v>0</v>
      </c>
      <c r="G34" s="11">
        <f t="shared" si="1"/>
        <v>229514.46999999997</v>
      </c>
    </row>
    <row r="35" spans="1:10" s="3" customFormat="1" ht="21.95" customHeight="1">
      <c r="A35" s="30" t="s">
        <v>73</v>
      </c>
      <c r="B35" s="31"/>
      <c r="C35" s="25"/>
      <c r="D35" s="25"/>
      <c r="E35" s="26">
        <f t="shared" ref="E35:G35" si="2">E9+E25+E34</f>
        <v>1881613.378</v>
      </c>
      <c r="F35" s="26">
        <f t="shared" si="2"/>
        <v>443891.67200000002</v>
      </c>
      <c r="G35" s="26">
        <f t="shared" si="2"/>
        <v>2325505.0499999998</v>
      </c>
    </row>
    <row r="37" spans="1:10">
      <c r="F37" s="27"/>
    </row>
  </sheetData>
  <mergeCells count="6">
    <mergeCell ref="A35:B35"/>
    <mergeCell ref="A2:G2"/>
    <mergeCell ref="E3:G3"/>
    <mergeCell ref="A9:B9"/>
    <mergeCell ref="A25:B25"/>
    <mergeCell ref="A34:B34"/>
  </mergeCells>
  <phoneticPr fontId="16" type="noConversion"/>
  <pageMargins left="0.16111111111111101" right="0.16111111111111101" top="1" bottom="1" header="0.5" footer="0.5"/>
  <pageSetup paperSize="9" scale="9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Sheet1</vt:lpstr>
      <vt:lpstr>Sheet2</vt:lpstr>
      <vt:lpstr>附件1</vt:lpstr>
      <vt:lpstr>Sheet1!Print_Area</vt:lpstr>
      <vt:lpstr>附件1!Print_Area</vt:lpstr>
      <vt:lpstr>Sheet1!Print_Titles</vt:lpstr>
      <vt:lpstr>附件1!Print_Titles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2021-01-18T08:05:00Z</dcterms:created>
  <dcterms:modified xsi:type="dcterms:W3CDTF">2022-01-24T02:38:09Z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false</vt:bool>
  </property>
  <property fmtid="{D5CDD505-2E9C-101B-9397-08002B2CF9AE}" pid="4" name="ICV">
    <vt:lpwstr>AC70D7EAF7D5441E9FDFD8D62892D1E7</vt:lpwstr>
  </property>
</Properties>
</file>