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镇补贴" sheetId="9" r:id="rId1"/>
    <sheet name="缓混肥" sheetId="7" r:id="rId2"/>
    <sheet name="基质" sheetId="8" r:id="rId3"/>
    <sheet name="综合种养" sheetId="6" r:id="rId4"/>
  </sheets>
  <definedNames>
    <definedName name="_xlnm.Print_Titles" localSheetId="1">缓混肥!$2:$5</definedName>
    <definedName name="_xlnm.Print_Area" localSheetId="1">缓混肥!$A$1:$H$41</definedName>
    <definedName name="_xlnm.Print_Area" localSheetId="3">综合种养!$A$1:$I$22</definedName>
    <definedName name="_xlnm.Print_Area" localSheetId="2">基质!$A$1:$G$392</definedName>
    <definedName name="_xlnm.Print_Titles" localSheetId="2">基质!$1:$5</definedName>
    <definedName name="_xlnm.Print_Area" localSheetId="0">分镇补贴!$A$2:$H$18</definedName>
  </definedNames>
  <calcPr calcId="144525"/>
</workbook>
</file>

<file path=xl/sharedStrings.xml><?xml version="1.0" encoding="utf-8"?>
<sst xmlns="http://schemas.openxmlformats.org/spreadsheetml/2006/main" count="980" uniqueCount="474">
  <si>
    <t>附表一：</t>
  </si>
  <si>
    <r>
      <rPr>
        <b/>
        <sz val="16"/>
        <rFont val="等线 Light"/>
        <charset val="134"/>
        <scheme val="major"/>
      </rPr>
      <t>2021</t>
    </r>
    <r>
      <rPr>
        <b/>
        <sz val="16"/>
        <rFont val="宋体"/>
        <charset val="134"/>
      </rPr>
      <t>年张家港市“水稻育秧”等拟奖补资金汇总表</t>
    </r>
  </si>
  <si>
    <t>2021.11.9</t>
  </si>
  <si>
    <t>镇（区）</t>
  </si>
  <si>
    <t>机插缓混一次施肥</t>
  </si>
  <si>
    <t>稻田综合种养</t>
  </si>
  <si>
    <r>
      <rPr>
        <b/>
        <sz val="12"/>
        <rFont val="宋体"/>
        <charset val="134"/>
      </rPr>
      <t>水稻育秧基质</t>
    </r>
  </si>
  <si>
    <t>小 计         （万元）</t>
  </si>
  <si>
    <t>面积（亩）</t>
  </si>
  <si>
    <t>金额  （万元）</t>
  </si>
  <si>
    <t>金额   （万元）</t>
  </si>
  <si>
    <t>数量（吨）</t>
  </si>
  <si>
    <r>
      <rPr>
        <sz val="12"/>
        <rFont val="宋体"/>
        <charset val="134"/>
      </rPr>
      <t>杨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舍</t>
    </r>
  </si>
  <si>
    <r>
      <rPr>
        <sz val="12"/>
        <rFont val="宋体"/>
        <charset val="134"/>
      </rPr>
      <t>锦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丰</t>
    </r>
  </si>
  <si>
    <r>
      <rPr>
        <sz val="12"/>
        <rFont val="宋体"/>
        <charset val="134"/>
      </rPr>
      <t>塘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桥</t>
    </r>
  </si>
  <si>
    <r>
      <rPr>
        <sz val="12"/>
        <rFont val="宋体"/>
        <charset val="134"/>
      </rPr>
      <t>乐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余</t>
    </r>
  </si>
  <si>
    <r>
      <rPr>
        <sz val="12"/>
        <rFont val="宋体"/>
        <charset val="134"/>
      </rPr>
      <t>凤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凰</t>
    </r>
  </si>
  <si>
    <r>
      <rPr>
        <sz val="12"/>
        <rFont val="宋体"/>
        <charset val="134"/>
      </rPr>
      <t>南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丰</t>
    </r>
  </si>
  <si>
    <r>
      <rPr>
        <sz val="12"/>
        <rFont val="宋体"/>
        <charset val="134"/>
      </rPr>
      <t>大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新</t>
    </r>
  </si>
  <si>
    <r>
      <rPr>
        <sz val="12"/>
        <rFont val="宋体"/>
        <charset val="134"/>
      </rPr>
      <t>常阴沙</t>
    </r>
  </si>
  <si>
    <t>双山香山</t>
  </si>
  <si>
    <t>金港街道</t>
  </si>
  <si>
    <t>后塍街道</t>
  </si>
  <si>
    <t>德积街道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</si>
  <si>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0"/>
      </rPr>
      <t xml:space="preserve">  </t>
    </r>
    <r>
      <rPr>
        <b/>
        <sz val="12"/>
        <rFont val="宋体"/>
        <charset val="134"/>
      </rPr>
      <t>计</t>
    </r>
  </si>
  <si>
    <t>附表二：</t>
  </si>
  <si>
    <t>2021年张家港市水稻机插缓混一次施肥拟补贴明细</t>
  </si>
  <si>
    <t>序号</t>
  </si>
  <si>
    <t>镇区</t>
  </si>
  <si>
    <t>补贴对象</t>
  </si>
  <si>
    <t>核定面积（亩）</t>
  </si>
  <si>
    <t>评价等级</t>
  </si>
  <si>
    <r>
      <rPr>
        <b/>
        <sz val="11"/>
        <rFont val="宋体"/>
        <charset val="134"/>
      </rPr>
      <t>补助标准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（元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亩）</t>
    </r>
  </si>
  <si>
    <r>
      <rPr>
        <b/>
        <sz val="11"/>
        <rFont val="宋体"/>
        <charset val="134"/>
      </rPr>
      <t>补助金额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（元</t>
    </r>
    <r>
      <rPr>
        <b/>
        <sz val="11"/>
        <rFont val="Times New Roman"/>
        <charset val="134"/>
      </rPr>
      <t>)</t>
    </r>
  </si>
  <si>
    <t>分镇汇总（万元）</t>
  </si>
  <si>
    <t>杨舍镇</t>
  </si>
  <si>
    <t>张家港市文华家庭农场</t>
  </si>
  <si>
    <t>合格</t>
  </si>
  <si>
    <t>张家港市杨舍镇新辰家庭农场</t>
  </si>
  <si>
    <t>良好</t>
  </si>
  <si>
    <t>张家港市金苑家庭农场</t>
  </si>
  <si>
    <t>高美和</t>
  </si>
  <si>
    <t>锦丰镇</t>
  </si>
  <si>
    <t>周峰</t>
  </si>
  <si>
    <t>刘定凡</t>
  </si>
  <si>
    <t>王正喜</t>
  </si>
  <si>
    <t>严士贞</t>
  </si>
  <si>
    <t>塘桥镇</t>
  </si>
  <si>
    <t>张家港市华田家庭农场</t>
  </si>
  <si>
    <t>谢美花</t>
  </si>
  <si>
    <t>荀礼道</t>
  </si>
  <si>
    <t>乐余镇</t>
  </si>
  <si>
    <t>张家港市振华农民专业合作社</t>
  </si>
  <si>
    <t>张家港市乐源农业社会化服务合作联社</t>
  </si>
  <si>
    <t>江苏鸿逸泰生态农业科技有限公司</t>
  </si>
  <si>
    <t>凤凰镇</t>
  </si>
  <si>
    <t>张关龙</t>
  </si>
  <si>
    <t>张家港市凤凰夏市润众粮食种植专业合作社</t>
  </si>
  <si>
    <t>南丰镇</t>
  </si>
  <si>
    <t>陆汉石</t>
  </si>
  <si>
    <t>张家港市南丰绿缘家庭农场</t>
  </si>
  <si>
    <t>张家港市兴田植保专业合作社</t>
  </si>
  <si>
    <t>大新镇</t>
  </si>
  <si>
    <t>严炯芬</t>
  </si>
  <si>
    <t>常阴沙</t>
  </si>
  <si>
    <t>张家港市现代农业示范园区常东土地股份专业合作社</t>
  </si>
  <si>
    <t>优秀</t>
  </si>
  <si>
    <t>张家港市粮食购销总公司</t>
  </si>
  <si>
    <t>耿友生</t>
  </si>
  <si>
    <t>张家港市泓香家庭农场</t>
  </si>
  <si>
    <t>蔡雪才</t>
  </si>
  <si>
    <t>张家港市丰泰家庭农场</t>
  </si>
  <si>
    <t>张家港市常阴沙现代农业示范园常南土地股份专业合作社</t>
  </si>
  <si>
    <t>陈永生</t>
  </si>
  <si>
    <t>张家港市乐华家庭农场</t>
  </si>
  <si>
    <t>张家港市金乐华家庭农场有限公司</t>
  </si>
  <si>
    <t>张家港市现代农业示范园区常兴土地股份专业合作社</t>
  </si>
  <si>
    <t>朱建良</t>
  </si>
  <si>
    <t>尹标</t>
  </si>
  <si>
    <t>江录堂</t>
  </si>
  <si>
    <t>陈国兴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</si>
  <si>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计</t>
    </r>
  </si>
  <si>
    <t>2021年张家港市水稻育秧基质拟补贴明细</t>
  </si>
  <si>
    <t>育秧基质（吨）</t>
  </si>
  <si>
    <r>
      <rPr>
        <b/>
        <sz val="10"/>
        <rFont val="宋体"/>
        <charset val="134"/>
      </rPr>
      <t>补助标准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（元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吨）</t>
    </r>
  </si>
  <si>
    <r>
      <rPr>
        <b/>
        <sz val="10"/>
        <rFont val="宋体"/>
        <charset val="134"/>
      </rPr>
      <t xml:space="preserve">补助金额    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（元</t>
    </r>
    <r>
      <rPr>
        <b/>
        <sz val="10"/>
        <rFont val="Times New Roman"/>
        <charset val="134"/>
      </rPr>
      <t>)</t>
    </r>
  </si>
  <si>
    <t>杨宏勤</t>
  </si>
  <si>
    <t>赵根宝</t>
  </si>
  <si>
    <t>张建军</t>
  </si>
  <si>
    <t>高美中</t>
  </si>
  <si>
    <t>王培庆</t>
  </si>
  <si>
    <t>许云达</t>
  </si>
  <si>
    <t>朱全洋</t>
  </si>
  <si>
    <t>高金平</t>
  </si>
  <si>
    <t>曹兴才</t>
  </si>
  <si>
    <t>谢新情</t>
  </si>
  <si>
    <t>王培昌</t>
  </si>
  <si>
    <t>费新明</t>
  </si>
  <si>
    <t>王自方</t>
  </si>
  <si>
    <t>陈祖国</t>
  </si>
  <si>
    <t>郑永兴</t>
  </si>
  <si>
    <t>戚张云</t>
  </si>
  <si>
    <t>蒋小明</t>
  </si>
  <si>
    <t>张树芳</t>
  </si>
  <si>
    <t>陈培华</t>
  </si>
  <si>
    <t>俞卫红</t>
  </si>
  <si>
    <t>沈连甫</t>
  </si>
  <si>
    <t>谢三美</t>
  </si>
  <si>
    <t>胡永军</t>
  </si>
  <si>
    <t>庄红传</t>
  </si>
  <si>
    <t>徐新灿</t>
  </si>
  <si>
    <t>吕伟军</t>
  </si>
  <si>
    <t>周亮</t>
  </si>
  <si>
    <t>王海炎</t>
  </si>
  <si>
    <t>钱永法</t>
  </si>
  <si>
    <t>林章友</t>
  </si>
  <si>
    <t>黄春香</t>
  </si>
  <si>
    <t>叶树军</t>
  </si>
  <si>
    <t>郑华友</t>
  </si>
  <si>
    <t>陈丹</t>
  </si>
  <si>
    <t>章为青</t>
  </si>
  <si>
    <t>周建力</t>
  </si>
  <si>
    <t>周泽桃</t>
  </si>
  <si>
    <t>周虎平</t>
  </si>
  <si>
    <t>王何进</t>
  </si>
  <si>
    <t>顾惠新</t>
  </si>
  <si>
    <t>任日新</t>
  </si>
  <si>
    <t>陈玉平</t>
  </si>
  <si>
    <t>王建军</t>
  </si>
  <si>
    <t>营广桂</t>
  </si>
  <si>
    <t>周春龙</t>
  </si>
  <si>
    <t>周小和</t>
  </si>
  <si>
    <t>周羊狗</t>
  </si>
  <si>
    <t>邵汉强</t>
  </si>
  <si>
    <t>夏立长</t>
  </si>
  <si>
    <t>蒋国明</t>
  </si>
  <si>
    <t>高家保</t>
  </si>
  <si>
    <t>刘忠华</t>
  </si>
  <si>
    <t>沈卫树</t>
  </si>
  <si>
    <t>殷建华</t>
  </si>
  <si>
    <t>沐俊传</t>
  </si>
  <si>
    <t>魏忠</t>
  </si>
  <si>
    <t>张世年</t>
  </si>
  <si>
    <t>张继忠</t>
  </si>
  <si>
    <t>张桂良</t>
  </si>
  <si>
    <t>宋国华</t>
  </si>
  <si>
    <t>向泽红</t>
  </si>
  <si>
    <t>江苏善港生态农业科技有限公司</t>
  </si>
  <si>
    <t>张家港市金鑫家庭农场</t>
  </si>
  <si>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付长山</t>
    </r>
  </si>
  <si>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吴立云</t>
    </r>
  </si>
  <si>
    <t>曹立忠</t>
  </si>
  <si>
    <t>祁平</t>
  </si>
  <si>
    <t>张益平</t>
  </si>
  <si>
    <t>张家港市锦丰镇合兴陶然家庭农场</t>
  </si>
  <si>
    <t>庄武猛</t>
  </si>
  <si>
    <t>彭国飞</t>
  </si>
  <si>
    <t>张家港市锦丰镇鸿运家庭农场</t>
  </si>
  <si>
    <t>肖华</t>
  </si>
  <si>
    <t>周盘祥</t>
  </si>
  <si>
    <t>丁云海</t>
  </si>
  <si>
    <t>朱美琴</t>
  </si>
  <si>
    <t>张咸友</t>
  </si>
  <si>
    <t>王承武</t>
  </si>
  <si>
    <t>尹学权</t>
  </si>
  <si>
    <t>刘乐文</t>
  </si>
  <si>
    <t>黄振兴</t>
  </si>
  <si>
    <t>沙志新</t>
  </si>
  <si>
    <t>王成龙</t>
  </si>
  <si>
    <t>丁长道</t>
  </si>
  <si>
    <t>黄芳</t>
  </si>
  <si>
    <t>陈永法</t>
  </si>
  <si>
    <t>王承文</t>
  </si>
  <si>
    <t>李翔飞</t>
  </si>
  <si>
    <t>高波</t>
  </si>
  <si>
    <t>顾建兵</t>
  </si>
  <si>
    <t>陈志平</t>
  </si>
  <si>
    <t>陆卫民</t>
  </si>
  <si>
    <t>胡振学</t>
  </si>
  <si>
    <t>郭建珍</t>
  </si>
  <si>
    <t>朱金芳</t>
  </si>
  <si>
    <t>夏登胜</t>
  </si>
  <si>
    <t>张家港市锦丰镇三兴富耕家庭农场</t>
  </si>
  <si>
    <t>夏卫祥</t>
  </si>
  <si>
    <t>牛同林</t>
  </si>
  <si>
    <t>周留福</t>
  </si>
  <si>
    <t>王自道</t>
  </si>
  <si>
    <t>孙业存</t>
  </si>
  <si>
    <t>陈炽田</t>
  </si>
  <si>
    <t>陈宝贵</t>
  </si>
  <si>
    <t>孙业道</t>
  </si>
  <si>
    <t>袁乃根</t>
  </si>
  <si>
    <t>蒋富存</t>
  </si>
  <si>
    <t>褚晓东</t>
  </si>
  <si>
    <t>尹洪波</t>
  </si>
  <si>
    <t>刘向东</t>
  </si>
  <si>
    <t>刘向阳</t>
  </si>
  <si>
    <t>徐云飞</t>
  </si>
  <si>
    <t>向先如</t>
  </si>
  <si>
    <t>陈向中</t>
  </si>
  <si>
    <t>翟连芝</t>
  </si>
  <si>
    <t>徐国真</t>
  </si>
  <si>
    <t>宛志斌</t>
  </si>
  <si>
    <t>尹仕山</t>
  </si>
  <si>
    <t>项立志</t>
  </si>
  <si>
    <t>殷震森</t>
  </si>
  <si>
    <t>袁开年</t>
  </si>
  <si>
    <t>项本春</t>
  </si>
  <si>
    <t>尹学传</t>
  </si>
  <si>
    <t>严卫东</t>
  </si>
  <si>
    <t>朱立新</t>
  </si>
  <si>
    <t>孔祥锁</t>
  </si>
  <si>
    <t>周社和</t>
  </si>
  <si>
    <t>陈传鸿</t>
  </si>
  <si>
    <t>黄建兵</t>
  </si>
  <si>
    <t>章传文</t>
  </si>
  <si>
    <t>吴美牛</t>
  </si>
  <si>
    <t>沈根丑</t>
  </si>
  <si>
    <t>徐小五</t>
  </si>
  <si>
    <t>谢红祥</t>
  </si>
  <si>
    <t>周保和</t>
  </si>
  <si>
    <t>陈维忠</t>
  </si>
  <si>
    <t>赵江波</t>
  </si>
  <si>
    <t>朱建标</t>
  </si>
  <si>
    <t>韩阳</t>
  </si>
  <si>
    <t>伍成山</t>
  </si>
  <si>
    <t>林汉明</t>
  </si>
  <si>
    <t>邱德领</t>
  </si>
  <si>
    <t>汤建刚</t>
  </si>
  <si>
    <t>左建平</t>
  </si>
  <si>
    <t>黄卫明</t>
  </si>
  <si>
    <t>杜庆林</t>
  </si>
  <si>
    <t>徐小柱</t>
  </si>
  <si>
    <t>胡小德</t>
  </si>
  <si>
    <t>吴礼信</t>
  </si>
  <si>
    <t>郑月桥</t>
  </si>
  <si>
    <t>章伟池</t>
  </si>
  <si>
    <t>华田家庭农场</t>
  </si>
  <si>
    <t>陈维良</t>
  </si>
  <si>
    <t>李金保</t>
  </si>
  <si>
    <t>谢美如</t>
  </si>
  <si>
    <t>徐三发</t>
  </si>
  <si>
    <t>顾永才</t>
  </si>
  <si>
    <t>李耀忠</t>
  </si>
  <si>
    <t>周效飞</t>
  </si>
  <si>
    <t>左根青</t>
  </si>
  <si>
    <t>章家才</t>
  </si>
  <si>
    <t>袁万胜</t>
  </si>
  <si>
    <t>凌祥胜</t>
  </si>
  <si>
    <t>张宜发</t>
  </si>
  <si>
    <t>张锦国</t>
  </si>
  <si>
    <t>钱国民</t>
  </si>
  <si>
    <t>吴保米</t>
  </si>
  <si>
    <t>汪军平</t>
  </si>
  <si>
    <t>陈小明</t>
  </si>
  <si>
    <t>毛稳定</t>
  </si>
  <si>
    <t>章五六</t>
  </si>
  <si>
    <t>赖年保</t>
  </si>
  <si>
    <t>谢祥枝</t>
  </si>
  <si>
    <t>宋昌俊</t>
  </si>
  <si>
    <t>吴先林</t>
  </si>
  <si>
    <t>吴月华</t>
  </si>
  <si>
    <t>左宗水</t>
  </si>
  <si>
    <t>马建春</t>
  </si>
  <si>
    <t>陈先早</t>
  </si>
  <si>
    <t>俞金文</t>
  </si>
  <si>
    <t>谢白桐</t>
  </si>
  <si>
    <t>陈大山</t>
  </si>
  <si>
    <t>周桃胜</t>
  </si>
  <si>
    <t>瞿文龙</t>
  </si>
  <si>
    <t>陈香元</t>
  </si>
  <si>
    <t>吴进书</t>
  </si>
  <si>
    <t>严友高</t>
  </si>
  <si>
    <t>毛善君</t>
  </si>
  <si>
    <t>王雪芬</t>
  </si>
  <si>
    <t>常庆龙</t>
  </si>
  <si>
    <t>田兆柱</t>
  </si>
  <si>
    <t>朱二奇</t>
  </si>
  <si>
    <t>周谢林</t>
  </si>
  <si>
    <t>李勇</t>
  </si>
  <si>
    <t>高聪明</t>
  </si>
  <si>
    <t>吴路迂</t>
  </si>
  <si>
    <t>王建新</t>
  </si>
  <si>
    <t>夏进贤</t>
  </si>
  <si>
    <t>邵永杰</t>
  </si>
  <si>
    <t>时刚</t>
  </si>
  <si>
    <t>黄敬学</t>
  </si>
  <si>
    <t>章海情</t>
  </si>
  <si>
    <t>张耀德</t>
  </si>
  <si>
    <t>刘祥明</t>
  </si>
  <si>
    <t>钱士民</t>
  </si>
  <si>
    <t>徐大铁</t>
  </si>
  <si>
    <t>王海龙</t>
  </si>
  <si>
    <t>孙业勤</t>
  </si>
  <si>
    <t>王景国</t>
  </si>
  <si>
    <t>吴好友</t>
  </si>
  <si>
    <t>徐红</t>
  </si>
  <si>
    <t>吴咬春</t>
  </si>
  <si>
    <t>周根发</t>
  </si>
  <si>
    <t>周春平</t>
  </si>
  <si>
    <t>伍茂发</t>
  </si>
  <si>
    <t>施和彬</t>
  </si>
  <si>
    <t>杨建林</t>
  </si>
  <si>
    <t>陈龙富</t>
  </si>
  <si>
    <t>王雪祥</t>
  </si>
  <si>
    <t>徐于道</t>
  </si>
  <si>
    <t>沐昌库</t>
  </si>
  <si>
    <t>陈闩保</t>
  </si>
  <si>
    <t>姜孝年</t>
  </si>
  <si>
    <t>魏道凯</t>
  </si>
  <si>
    <t>陈付生</t>
  </si>
  <si>
    <t>顾云芳</t>
  </si>
  <si>
    <t>陈翠云</t>
  </si>
  <si>
    <t>丁云荣</t>
  </si>
  <si>
    <t>程国艮</t>
  </si>
  <si>
    <t>王成昌</t>
  </si>
  <si>
    <t>洪增雨</t>
  </si>
  <si>
    <t>盛业俊</t>
  </si>
  <si>
    <t>孙宜升</t>
  </si>
  <si>
    <t>曹永芳</t>
  </si>
  <si>
    <t>马建荣</t>
  </si>
  <si>
    <t>杨永革</t>
  </si>
  <si>
    <t>李兵</t>
  </si>
  <si>
    <t>王勤</t>
  </si>
  <si>
    <t>朱宁彬</t>
  </si>
  <si>
    <t>汪忠福</t>
  </si>
  <si>
    <t>朱建祥</t>
  </si>
  <si>
    <t>瞿忠</t>
  </si>
  <si>
    <r>
      <rPr>
        <sz val="8"/>
        <rFont val="宋体"/>
        <charset val="134"/>
      </rPr>
      <t>朱广明</t>
    </r>
    <r>
      <rPr>
        <sz val="8"/>
        <rFont val="Times New Roman"/>
        <charset val="134"/>
      </rPr>
      <t xml:space="preserve"> </t>
    </r>
  </si>
  <si>
    <t>耿凤华</t>
  </si>
  <si>
    <t>陈英雄</t>
  </si>
  <si>
    <t>丁建东</t>
  </si>
  <si>
    <t>项锦明</t>
  </si>
  <si>
    <t>龚新华</t>
  </si>
  <si>
    <t>张明训</t>
  </si>
  <si>
    <t>洪小和</t>
  </si>
  <si>
    <t>徐勇</t>
  </si>
  <si>
    <t>陆志平</t>
  </si>
  <si>
    <t>蔡洪才</t>
  </si>
  <si>
    <t>陈兴祥</t>
  </si>
  <si>
    <t>黄忠</t>
  </si>
  <si>
    <t>张家港市乐余镇范庄家庭农场</t>
  </si>
  <si>
    <t>张家港市齐心家庭农场</t>
  </si>
  <si>
    <t>张家港市双桥家庭农场</t>
  </si>
  <si>
    <t>谢文</t>
  </si>
  <si>
    <t>汪运山</t>
  </si>
  <si>
    <t>周祥雄</t>
  </si>
  <si>
    <t>宋正年</t>
  </si>
  <si>
    <t>姚惠兵</t>
  </si>
  <si>
    <t>孙佑前</t>
  </si>
  <si>
    <t>吴建忠</t>
  </si>
  <si>
    <t>褚世配</t>
  </si>
  <si>
    <t>余明珠</t>
  </si>
  <si>
    <t>赵志杰</t>
  </si>
  <si>
    <t>瞿汉平</t>
  </si>
  <si>
    <t>顾国新</t>
  </si>
  <si>
    <t>袁国新</t>
  </si>
  <si>
    <t>陶祖法</t>
  </si>
  <si>
    <t>沈建良</t>
  </si>
  <si>
    <t>佘龙友</t>
  </si>
  <si>
    <t>杏市土地股份专业合作社</t>
  </si>
  <si>
    <t>魏庄土地股份专业合作社</t>
  </si>
  <si>
    <t>吴关荣</t>
  </si>
  <si>
    <t>袁永飞</t>
  </si>
  <si>
    <t>顾兴祥</t>
  </si>
  <si>
    <t>王玉兵</t>
  </si>
  <si>
    <t>瞿小忠</t>
  </si>
  <si>
    <r>
      <rPr>
        <sz val="8"/>
        <rFont val="宋体"/>
        <charset val="134"/>
      </rPr>
      <t>傅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军</t>
    </r>
  </si>
  <si>
    <r>
      <rPr>
        <sz val="8"/>
        <rFont val="宋体"/>
        <charset val="134"/>
      </rPr>
      <t>李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军</t>
    </r>
  </si>
  <si>
    <t>董三矮</t>
  </si>
  <si>
    <t>黄建军</t>
  </si>
  <si>
    <t>朱凤林</t>
  </si>
  <si>
    <t>严士忠</t>
  </si>
  <si>
    <t>肖金美</t>
  </si>
  <si>
    <t>朱建新</t>
  </si>
  <si>
    <t>陆建华</t>
  </si>
  <si>
    <t>陈云华</t>
  </si>
  <si>
    <t>侯宝忠</t>
  </si>
  <si>
    <t>孙本正</t>
  </si>
  <si>
    <t>顾雪宝</t>
  </si>
  <si>
    <t>张家港市永联米业有限公司</t>
  </si>
  <si>
    <t>孙福明</t>
  </si>
  <si>
    <r>
      <rPr>
        <sz val="8"/>
        <rFont val="宋体"/>
        <charset val="134"/>
      </rPr>
      <t>王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卡</t>
    </r>
  </si>
  <si>
    <r>
      <rPr>
        <sz val="8"/>
        <rFont val="宋体"/>
        <charset val="134"/>
      </rPr>
      <t>王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飞</t>
    </r>
  </si>
  <si>
    <t>尹立新</t>
  </si>
  <si>
    <t>高家道</t>
  </si>
  <si>
    <t>盛纪明</t>
  </si>
  <si>
    <t>陈正华</t>
  </si>
  <si>
    <t>陶长法</t>
  </si>
  <si>
    <t>刘木志</t>
  </si>
  <si>
    <t>周五九</t>
  </si>
  <si>
    <t>范友才</t>
  </si>
  <si>
    <t>魏爱权</t>
  </si>
  <si>
    <t>魏守兵</t>
  </si>
  <si>
    <t>徐海泉</t>
  </si>
  <si>
    <t>孙业中</t>
  </si>
  <si>
    <t>沙炳华</t>
  </si>
  <si>
    <t>孙志兵</t>
  </si>
  <si>
    <t>沈卫民</t>
  </si>
  <si>
    <t>张晓梅</t>
  </si>
  <si>
    <t>孙功兵</t>
  </si>
  <si>
    <t>罗和平</t>
  </si>
  <si>
    <t>田巧英</t>
  </si>
  <si>
    <t>张世金</t>
  </si>
  <si>
    <t>孙功进</t>
  </si>
  <si>
    <t>邹其方</t>
  </si>
  <si>
    <t>王守昆</t>
  </si>
  <si>
    <t>宛新报</t>
  </si>
  <si>
    <t>马国兴</t>
  </si>
  <si>
    <t>朱世安</t>
  </si>
  <si>
    <t>李月锋</t>
  </si>
  <si>
    <t>蒋福年</t>
  </si>
  <si>
    <t>殷伟华</t>
  </si>
  <si>
    <t>翟晓华</t>
  </si>
  <si>
    <t>魏道友</t>
  </si>
  <si>
    <t>张民久</t>
  </si>
  <si>
    <t>章云才</t>
  </si>
  <si>
    <t>汪维伦</t>
  </si>
  <si>
    <t>徐新华</t>
  </si>
  <si>
    <t>盛松年</t>
  </si>
  <si>
    <t>陈小林</t>
  </si>
  <si>
    <t>程森林</t>
  </si>
  <si>
    <t>蒋伟枫</t>
  </si>
  <si>
    <t>徐玉红</t>
  </si>
  <si>
    <t>盛春荣</t>
  </si>
  <si>
    <t>袁开平</t>
  </si>
  <si>
    <t>张家港市常阴沙现代农业示范园区常东社区委员会</t>
  </si>
  <si>
    <t>张家港市常阴沙现代农业示范园区常南社区委员会</t>
  </si>
  <si>
    <t>张家港市常阴沙现代农业示范园区常西社区委员会</t>
  </si>
  <si>
    <t>张家港市常阴沙现代农业示范园区常北社区委员会</t>
  </si>
  <si>
    <t>张家港市常阴沙现代农业示范园区常红社区委员会</t>
  </si>
  <si>
    <t>张家港市常阴沙现代农业示范园区常兴社区委员会</t>
  </si>
  <si>
    <t>张家港市常阴沙现代农业示范园区常沙社区委员会</t>
  </si>
  <si>
    <t>童伟</t>
  </si>
  <si>
    <t>周爱垦</t>
  </si>
  <si>
    <t>赵士清</t>
  </si>
  <si>
    <t>滕思敏</t>
  </si>
  <si>
    <t>江虎</t>
  </si>
  <si>
    <t>史学为</t>
  </si>
  <si>
    <t>谢付腾</t>
  </si>
  <si>
    <t>张家港市金港镇袁家桥村股份经济合作社</t>
  </si>
  <si>
    <t>张家港市金港镇封庄村股份经济合作社</t>
  </si>
  <si>
    <t>张家港市金港镇三角滩村农机专业合作社</t>
  </si>
  <si>
    <t>金港镇晨阳经济合作社</t>
  </si>
  <si>
    <t>张家港市金港镇朝南村农机专业合作社</t>
  </si>
  <si>
    <t>张家港市德积街道德积村股份经济合作社</t>
  </si>
  <si>
    <t>张家港市德积街道福民村股份经济合作社</t>
  </si>
  <si>
    <t>张家港市德积街道小明沙村股份经济合作社</t>
  </si>
  <si>
    <t>张家港市德积北荫村股份经济合作社</t>
  </si>
  <si>
    <t>张家港市德积新套村股份经济合作社</t>
  </si>
  <si>
    <t>张家港市德积街道永兴村股份经济合作社</t>
  </si>
  <si>
    <t>附表三：</t>
  </si>
  <si>
    <t>2021年张家港市生态种养(稻田综合种养)拟补贴明细</t>
  </si>
  <si>
    <t>种养  模式</t>
  </si>
  <si>
    <r>
      <rPr>
        <b/>
        <sz val="11"/>
        <rFont val="宋体"/>
        <charset val="134"/>
      </rPr>
      <t>核定面积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（亩）</t>
    </r>
  </si>
  <si>
    <r>
      <rPr>
        <b/>
        <sz val="11"/>
        <rFont val="宋体"/>
        <charset val="134"/>
      </rPr>
      <t>补助标准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（元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亩）</t>
    </r>
  </si>
  <si>
    <r>
      <rPr>
        <b/>
        <sz val="11"/>
        <rFont val="宋体"/>
        <charset val="134"/>
      </rPr>
      <t>补助金额（元</t>
    </r>
    <r>
      <rPr>
        <b/>
        <sz val="11"/>
        <rFont val="Times New Roman"/>
        <charset val="134"/>
      </rPr>
      <t>)</t>
    </r>
  </si>
  <si>
    <t>稻鸭</t>
  </si>
  <si>
    <t>张家港市锦丰长红家庭农场</t>
  </si>
  <si>
    <t>高枝叶</t>
  </si>
  <si>
    <t>稻蟹</t>
  </si>
  <si>
    <t>稻渔、蟹</t>
  </si>
  <si>
    <t>黄以俊</t>
  </si>
  <si>
    <t>稻虾、蟹</t>
  </si>
  <si>
    <t>蔡栋</t>
  </si>
  <si>
    <t>张家港市丽欣源养殖有限公司</t>
  </si>
  <si>
    <t>稻蛙</t>
  </si>
  <si>
    <t>徐晓松</t>
  </si>
  <si>
    <t>稻渔</t>
  </si>
  <si>
    <t>稻虾</t>
  </si>
  <si>
    <t>唐文斌</t>
  </si>
  <si>
    <t>双山</t>
  </si>
  <si>
    <t>蒋丰羽</t>
  </si>
  <si>
    <r>
      <rPr>
        <sz val="10"/>
        <rFont val="宋体"/>
        <charset val="134"/>
      </rPr>
      <t>小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</si>
</sst>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00_ "/>
    <numFmt numFmtId="178" formatCode="0.00_ "/>
    <numFmt numFmtId="179" formatCode="0.00;_ࠀ"/>
  </numFmts>
  <fonts count="56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宋体"/>
      <charset val="0"/>
    </font>
    <font>
      <b/>
      <sz val="10"/>
      <name val="Times New Roman"/>
      <charset val="134"/>
    </font>
    <font>
      <sz val="12"/>
      <color theme="1"/>
      <name val="仿宋"/>
      <charset val="134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6"/>
      <name val="宋体"/>
      <charset val="134"/>
    </font>
    <font>
      <sz val="11"/>
      <name val="Times New Roman"/>
      <charset val="134"/>
    </font>
    <font>
      <sz val="8"/>
      <name val="宋体"/>
      <charset val="134"/>
    </font>
    <font>
      <sz val="10"/>
      <color theme="1"/>
      <name val="Times New Roman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11"/>
      <name val="等线"/>
      <charset val="134"/>
      <scheme val="minor"/>
    </font>
    <font>
      <sz val="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等线 Light"/>
      <charset val="134"/>
      <scheme val="major"/>
    </font>
    <font>
      <sz val="12"/>
      <name val="Times New Roman"/>
      <charset val="0"/>
    </font>
    <font>
      <b/>
      <sz val="12"/>
      <name val="宋体"/>
      <charset val="0"/>
    </font>
    <font>
      <b/>
      <sz val="12"/>
      <name val="Times New Roman"/>
      <charset val="0"/>
    </font>
    <font>
      <sz val="12"/>
      <name val="Times New Roman"/>
      <charset val="134"/>
    </font>
    <font>
      <sz val="12"/>
      <color theme="1"/>
      <name val="Times New Roman"/>
      <charset val="134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Tahoma"/>
      <charset val="134"/>
    </font>
    <font>
      <sz val="10"/>
      <name val="Geneva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Geneva"/>
      <charset val="0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8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/>
    <xf numFmtId="0" fontId="49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4" borderId="8" applyNumberFormat="0" applyAlignment="0" applyProtection="0">
      <alignment vertical="center"/>
    </xf>
    <xf numFmtId="0" fontId="51" fillId="4" borderId="10" applyNumberFormat="0" applyAlignment="0" applyProtection="0">
      <alignment vertical="center"/>
    </xf>
    <xf numFmtId="0" fontId="53" fillId="32" borderId="14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4" fillId="0" borderId="0"/>
    <xf numFmtId="0" fontId="55" fillId="34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24" fillId="0" borderId="0"/>
    <xf numFmtId="0" fontId="36" fillId="2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39" fillId="0" borderId="0"/>
    <xf numFmtId="0" fontId="48" fillId="0" borderId="0"/>
    <xf numFmtId="0" fontId="24" fillId="0" borderId="0">
      <alignment vertical="center"/>
    </xf>
    <xf numFmtId="0" fontId="47" fillId="0" borderId="0">
      <alignment vertical="center"/>
    </xf>
  </cellStyleXfs>
  <cellXfs count="1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57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0" fontId="16" fillId="2" borderId="1" xfId="55" applyFont="1" applyFill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56" applyFont="1" applyFill="1" applyBorder="1" applyAlignment="1">
      <alignment horizontal="center" vertical="center"/>
    </xf>
    <xf numFmtId="0" fontId="16" fillId="0" borderId="1" xfId="36" applyFont="1" applyFill="1" applyBorder="1" applyAlignment="1">
      <alignment horizontal="center" vertical="center" wrapText="1"/>
    </xf>
    <xf numFmtId="0" fontId="16" fillId="0" borderId="1" xfId="36" applyFont="1" applyFill="1" applyBorder="1" applyAlignment="1">
      <alignment horizontal="center" vertical="center"/>
    </xf>
    <xf numFmtId="0" fontId="6" fillId="0" borderId="1" xfId="20" applyFont="1" applyFill="1" applyBorder="1" applyAlignment="1">
      <alignment horizontal="center" vertical="center"/>
    </xf>
    <xf numFmtId="0" fontId="16" fillId="0" borderId="1" xfId="54" applyFont="1" applyFill="1" applyBorder="1" applyAlignment="1">
      <alignment horizontal="center" vertical="center"/>
    </xf>
    <xf numFmtId="0" fontId="16" fillId="0" borderId="1" xfId="58" applyFont="1" applyFill="1" applyBorder="1" applyAlignment="1">
      <alignment horizontal="center" vertical="center"/>
    </xf>
    <xf numFmtId="0" fontId="16" fillId="0" borderId="1" xfId="3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6" fillId="0" borderId="1" xfId="59" applyFont="1" applyFill="1" applyBorder="1" applyAlignment="1">
      <alignment horizontal="center" vertical="center"/>
    </xf>
    <xf numFmtId="0" fontId="16" fillId="0" borderId="1" xfId="5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5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0" borderId="1" xfId="57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7" applyFont="1" applyFill="1" applyBorder="1" applyAlignment="1">
      <alignment horizontal="center" vertical="center"/>
    </xf>
    <xf numFmtId="0" fontId="16" fillId="3" borderId="1" xfId="57" applyFont="1" applyFill="1" applyBorder="1" applyAlignment="1">
      <alignment horizontal="center" vertical="center"/>
    </xf>
    <xf numFmtId="0" fontId="16" fillId="0" borderId="1" xfId="57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/>
    </xf>
    <xf numFmtId="177" fontId="17" fillId="0" borderId="5" xfId="0" applyNumberFormat="1" applyFont="1" applyBorder="1" applyAlignment="1">
      <alignment horizontal="center" vertical="center"/>
    </xf>
    <xf numFmtId="177" fontId="17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/>
    <xf numFmtId="0" fontId="12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57" fontId="17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57" fontId="2" fillId="0" borderId="0" xfId="0" applyNumberFormat="1" applyFont="1" applyAlignment="1">
      <alignment vertical="center"/>
    </xf>
    <xf numFmtId="57" fontId="24" fillId="0" borderId="0" xfId="0" applyNumberFormat="1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79" fontId="27" fillId="0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179" fontId="30" fillId="0" borderId="1" xfId="0" applyNumberFormat="1" applyFont="1" applyFill="1" applyBorder="1" applyAlignment="1">
      <alignment horizontal="center" vertical="center" wrapText="1"/>
    </xf>
    <xf numFmtId="177" fontId="31" fillId="0" borderId="1" xfId="0" applyNumberFormat="1" applyFont="1" applyBorder="1" applyAlignment="1">
      <alignment horizontal="center" vertical="center"/>
    </xf>
    <xf numFmtId="179" fontId="29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汇总表" xfId="33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5" xfId="54"/>
    <cellStyle name="常规 2" xfId="55"/>
    <cellStyle name="常规 7" xfId="56"/>
    <cellStyle name="常规_Sheet1" xfId="57"/>
    <cellStyle name="常规 2_Sheet4" xfId="58"/>
    <cellStyle name="常规_100亩以上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7" workbookViewId="0">
      <selection activeCell="H21" sqref="H21"/>
    </sheetView>
  </sheetViews>
  <sheetFormatPr defaultColWidth="9" defaultRowHeight="14.25" outlineLevelCol="7"/>
  <cols>
    <col min="1" max="1" width="11.25" customWidth="1"/>
    <col min="3" max="3" width="10.75" customWidth="1"/>
    <col min="5" max="5" width="11.5"/>
    <col min="7" max="7" width="9.375"/>
    <col min="8" max="8" width="11.5" customWidth="1"/>
  </cols>
  <sheetData>
    <row r="1" spans="1:8">
      <c r="A1" s="123" t="s">
        <v>0</v>
      </c>
      <c r="B1" s="123"/>
      <c r="C1" s="123"/>
      <c r="D1" s="123"/>
      <c r="E1" s="123"/>
      <c r="F1" s="123"/>
      <c r="G1" s="123"/>
      <c r="H1" s="124"/>
    </row>
    <row r="2" ht="20.25" spans="1:8">
      <c r="A2" s="125" t="s">
        <v>1</v>
      </c>
      <c r="B2" s="125"/>
      <c r="C2" s="125"/>
      <c r="D2" s="125"/>
      <c r="E2" s="125"/>
      <c r="F2" s="125"/>
      <c r="G2" s="125"/>
      <c r="H2" s="125"/>
    </row>
    <row r="3" ht="40" customHeight="1" spans="1:8">
      <c r="A3" s="126"/>
      <c r="B3" s="126"/>
      <c r="C3" s="126"/>
      <c r="D3" s="126"/>
      <c r="F3" s="127"/>
      <c r="G3" s="128" t="s">
        <v>2</v>
      </c>
      <c r="H3" s="128"/>
    </row>
    <row r="4" ht="46" customHeight="1" spans="1:8">
      <c r="A4" s="129" t="s">
        <v>3</v>
      </c>
      <c r="B4" s="130" t="s">
        <v>4</v>
      </c>
      <c r="C4" s="131"/>
      <c r="D4" s="132" t="s">
        <v>5</v>
      </c>
      <c r="E4" s="131"/>
      <c r="F4" s="133" t="s">
        <v>6</v>
      </c>
      <c r="G4" s="133"/>
      <c r="H4" s="129" t="s">
        <v>7</v>
      </c>
    </row>
    <row r="5" ht="40" customHeight="1" spans="1:8">
      <c r="A5" s="133"/>
      <c r="B5" s="134" t="s">
        <v>8</v>
      </c>
      <c r="C5" s="129" t="s">
        <v>9</v>
      </c>
      <c r="D5" s="134" t="s">
        <v>8</v>
      </c>
      <c r="E5" s="129" t="s">
        <v>10</v>
      </c>
      <c r="F5" s="134" t="s">
        <v>11</v>
      </c>
      <c r="G5" s="129" t="s">
        <v>9</v>
      </c>
      <c r="H5" s="133"/>
    </row>
    <row r="6" ht="40" customHeight="1" spans="1:8">
      <c r="A6" s="135" t="s">
        <v>12</v>
      </c>
      <c r="B6" s="136">
        <v>1200</v>
      </c>
      <c r="C6" s="137">
        <v>17.4</v>
      </c>
      <c r="D6" s="136"/>
      <c r="E6" s="137"/>
      <c r="F6" s="136">
        <v>740.5</v>
      </c>
      <c r="G6" s="137">
        <v>29.62</v>
      </c>
      <c r="H6" s="138">
        <f>C6+E6+G6</f>
        <v>47.02</v>
      </c>
    </row>
    <row r="7" ht="40" customHeight="1" spans="1:8">
      <c r="A7" s="135" t="s">
        <v>13</v>
      </c>
      <c r="B7" s="136">
        <v>576</v>
      </c>
      <c r="C7" s="137">
        <v>8.16</v>
      </c>
      <c r="D7" s="136">
        <v>907</v>
      </c>
      <c r="E7" s="137">
        <v>8.858</v>
      </c>
      <c r="F7" s="136">
        <v>743.16</v>
      </c>
      <c r="G7" s="137">
        <v>29.7264</v>
      </c>
      <c r="H7" s="138">
        <f t="shared" ref="H7:H18" si="0">C7+E7+G7</f>
        <v>46.7444</v>
      </c>
    </row>
    <row r="8" ht="40" customHeight="1" spans="1:8">
      <c r="A8" s="135" t="s">
        <v>14</v>
      </c>
      <c r="B8" s="136">
        <v>500</v>
      </c>
      <c r="C8" s="137">
        <v>7.3</v>
      </c>
      <c r="D8" s="136"/>
      <c r="E8" s="137"/>
      <c r="F8" s="136">
        <v>700</v>
      </c>
      <c r="G8" s="137">
        <v>28</v>
      </c>
      <c r="H8" s="138">
        <f t="shared" si="0"/>
        <v>35.3</v>
      </c>
    </row>
    <row r="9" ht="40" customHeight="1" spans="1:8">
      <c r="A9" s="135" t="s">
        <v>15</v>
      </c>
      <c r="B9" s="136">
        <v>500</v>
      </c>
      <c r="C9" s="137">
        <v>6.78</v>
      </c>
      <c r="D9" s="136">
        <v>175</v>
      </c>
      <c r="E9" s="137">
        <v>1.87</v>
      </c>
      <c r="F9" s="136">
        <v>1106.75</v>
      </c>
      <c r="G9" s="137">
        <v>44.27</v>
      </c>
      <c r="H9" s="138">
        <f t="shared" si="0"/>
        <v>52.92</v>
      </c>
    </row>
    <row r="10" ht="40" customHeight="1" spans="1:8">
      <c r="A10" s="135" t="s">
        <v>16</v>
      </c>
      <c r="B10" s="136">
        <v>500</v>
      </c>
      <c r="C10" s="137">
        <v>6.9</v>
      </c>
      <c r="D10" s="136">
        <v>80</v>
      </c>
      <c r="E10" s="137">
        <v>0.74</v>
      </c>
      <c r="F10" s="136">
        <v>669</v>
      </c>
      <c r="G10" s="137">
        <v>26.76</v>
      </c>
      <c r="H10" s="138">
        <f t="shared" si="0"/>
        <v>34.4</v>
      </c>
    </row>
    <row r="11" ht="40" customHeight="1" spans="1:8">
      <c r="A11" s="135" t="s">
        <v>17</v>
      </c>
      <c r="B11" s="136">
        <v>500</v>
      </c>
      <c r="C11" s="137">
        <v>6.752</v>
      </c>
      <c r="D11" s="136">
        <v>110</v>
      </c>
      <c r="E11" s="137">
        <v>1.1</v>
      </c>
      <c r="F11" s="136">
        <v>920.5</v>
      </c>
      <c r="G11" s="137">
        <v>36.82</v>
      </c>
      <c r="H11" s="138">
        <f t="shared" si="0"/>
        <v>44.672</v>
      </c>
    </row>
    <row r="12" ht="40" customHeight="1" spans="1:8">
      <c r="A12" s="135" t="s">
        <v>18</v>
      </c>
      <c r="B12" s="136">
        <v>180</v>
      </c>
      <c r="C12" s="137">
        <v>2.34</v>
      </c>
      <c r="D12" s="136"/>
      <c r="E12" s="137"/>
      <c r="F12" s="136">
        <v>532.2</v>
      </c>
      <c r="G12" s="137">
        <v>21.288</v>
      </c>
      <c r="H12" s="138">
        <f t="shared" si="0"/>
        <v>23.628</v>
      </c>
    </row>
    <row r="13" ht="40" customHeight="1" spans="1:8">
      <c r="A13" s="135" t="s">
        <v>19</v>
      </c>
      <c r="B13" s="136">
        <v>3867.96</v>
      </c>
      <c r="C13" s="137">
        <v>56.9954</v>
      </c>
      <c r="D13" s="136">
        <v>120</v>
      </c>
      <c r="E13" s="137">
        <v>1.2</v>
      </c>
      <c r="F13" s="136">
        <v>1982.6</v>
      </c>
      <c r="G13" s="137">
        <v>79.304</v>
      </c>
      <c r="H13" s="138">
        <f t="shared" si="0"/>
        <v>137.4994</v>
      </c>
    </row>
    <row r="14" ht="40" customHeight="1" spans="1:8">
      <c r="A14" s="139" t="s">
        <v>20</v>
      </c>
      <c r="B14" s="140"/>
      <c r="C14" s="141"/>
      <c r="D14" s="136">
        <v>34</v>
      </c>
      <c r="E14" s="137">
        <v>0.34</v>
      </c>
      <c r="F14" s="136"/>
      <c r="G14" s="137"/>
      <c r="H14" s="138">
        <f t="shared" si="0"/>
        <v>0.34</v>
      </c>
    </row>
    <row r="15" ht="40" customHeight="1" spans="1:8">
      <c r="A15" s="139" t="s">
        <v>21</v>
      </c>
      <c r="B15" s="142">
        <v>150</v>
      </c>
      <c r="C15" s="143">
        <v>1.95</v>
      </c>
      <c r="D15" s="136"/>
      <c r="E15" s="137"/>
      <c r="F15" s="136">
        <v>128</v>
      </c>
      <c r="G15" s="137">
        <v>5.12</v>
      </c>
      <c r="H15" s="138">
        <f t="shared" si="0"/>
        <v>7.07</v>
      </c>
    </row>
    <row r="16" ht="40" customHeight="1" spans="1:8">
      <c r="A16" s="139" t="s">
        <v>22</v>
      </c>
      <c r="B16" s="142">
        <v>250</v>
      </c>
      <c r="C16" s="143">
        <v>3.75</v>
      </c>
      <c r="D16" s="140"/>
      <c r="E16" s="141"/>
      <c r="F16" s="136">
        <v>460.5</v>
      </c>
      <c r="G16" s="137">
        <v>18.42</v>
      </c>
      <c r="H16" s="138">
        <f t="shared" si="0"/>
        <v>22.17</v>
      </c>
    </row>
    <row r="17" ht="40" customHeight="1" spans="1:8">
      <c r="A17" s="139" t="s">
        <v>23</v>
      </c>
      <c r="B17" s="142">
        <v>100</v>
      </c>
      <c r="C17" s="143">
        <v>1.7</v>
      </c>
      <c r="D17" s="140"/>
      <c r="E17" s="141"/>
      <c r="F17" s="136">
        <v>693</v>
      </c>
      <c r="G17" s="137">
        <v>27.72</v>
      </c>
      <c r="H17" s="138">
        <f t="shared" si="0"/>
        <v>29.42</v>
      </c>
    </row>
    <row r="18" ht="40" customHeight="1" spans="1:8">
      <c r="A18" s="133" t="s">
        <v>24</v>
      </c>
      <c r="B18" s="144">
        <f t="shared" ref="B18:G18" si="1">SUM(B6:B17)</f>
        <v>8323.96</v>
      </c>
      <c r="C18" s="138">
        <f t="shared" si="1"/>
        <v>120.0274</v>
      </c>
      <c r="D18" s="144">
        <f t="shared" si="1"/>
        <v>1426</v>
      </c>
      <c r="E18" s="138">
        <f t="shared" si="1"/>
        <v>14.108</v>
      </c>
      <c r="F18" s="144">
        <f t="shared" si="1"/>
        <v>8676.21</v>
      </c>
      <c r="G18" s="138">
        <f t="shared" si="1"/>
        <v>347.0484</v>
      </c>
      <c r="H18" s="138">
        <f t="shared" si="0"/>
        <v>481.1838</v>
      </c>
    </row>
  </sheetData>
  <mergeCells count="7">
    <mergeCell ref="A2:H2"/>
    <mergeCell ref="G3:H3"/>
    <mergeCell ref="B4:C4"/>
    <mergeCell ref="D4:E4"/>
    <mergeCell ref="F4:G4"/>
    <mergeCell ref="A4:A5"/>
    <mergeCell ref="H4:H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workbookViewId="0">
      <selection activeCell="J30" sqref="J30"/>
    </sheetView>
  </sheetViews>
  <sheetFormatPr defaultColWidth="9" defaultRowHeight="14.25"/>
  <cols>
    <col min="1" max="1" width="4.625" customWidth="1"/>
    <col min="2" max="2" width="7.75" customWidth="1"/>
    <col min="3" max="3" width="21.75" style="100" customWidth="1"/>
    <col min="4" max="4" width="10" customWidth="1"/>
    <col min="5" max="5" width="6" customWidth="1"/>
    <col min="6" max="6" width="10.375" customWidth="1"/>
    <col min="7" max="7" width="9.125" customWidth="1"/>
    <col min="8" max="8" width="8.375" customWidth="1"/>
    <col min="9" max="9" width="9.125" customWidth="1"/>
    <col min="10" max="10" width="51" customWidth="1"/>
  </cols>
  <sheetData>
    <row r="1" ht="27" customHeight="1" spans="1:1">
      <c r="A1" s="101" t="s">
        <v>25</v>
      </c>
    </row>
    <row r="2" customFormat="1" ht="54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customFormat="1" ht="25" customHeight="1" spans="1:8">
      <c r="A3" s="102"/>
      <c r="B3" s="103"/>
      <c r="C3" s="104"/>
      <c r="D3" s="105"/>
      <c r="E3" s="106"/>
      <c r="F3" s="107" t="s">
        <v>2</v>
      </c>
      <c r="G3" s="107"/>
      <c r="H3" s="107"/>
    </row>
    <row r="4" customFormat="1" ht="23" customHeight="1" spans="1:8">
      <c r="A4" s="7" t="s">
        <v>27</v>
      </c>
      <c r="B4" s="7" t="s">
        <v>28</v>
      </c>
      <c r="C4" s="7" t="s">
        <v>29</v>
      </c>
      <c r="D4" s="8" t="s">
        <v>30</v>
      </c>
      <c r="E4" s="8" t="s">
        <v>31</v>
      </c>
      <c r="F4" s="7" t="s">
        <v>32</v>
      </c>
      <c r="G4" s="7" t="s">
        <v>33</v>
      </c>
      <c r="H4" s="47" t="s">
        <v>34</v>
      </c>
    </row>
    <row r="5" customFormat="1" ht="31" customHeight="1" spans="1:8">
      <c r="A5" s="10"/>
      <c r="B5" s="10"/>
      <c r="C5" s="10"/>
      <c r="D5" s="12"/>
      <c r="E5" s="12"/>
      <c r="F5" s="10"/>
      <c r="G5" s="10"/>
      <c r="H5" s="47"/>
    </row>
    <row r="6" ht="15" customHeight="1" spans="1:8">
      <c r="A6" s="75">
        <v>1</v>
      </c>
      <c r="B6" s="16" t="s">
        <v>35</v>
      </c>
      <c r="C6" s="59" t="s">
        <v>36</v>
      </c>
      <c r="D6" s="75">
        <v>200</v>
      </c>
      <c r="E6" s="16" t="s">
        <v>37</v>
      </c>
      <c r="F6" s="108">
        <v>130</v>
      </c>
      <c r="G6" s="109">
        <f t="shared" ref="G6:G25" si="0">D6*F6</f>
        <v>26000</v>
      </c>
      <c r="H6" s="110">
        <f>SUM(G6:G9)/10000</f>
        <v>17.4</v>
      </c>
    </row>
    <row r="7" ht="15" customHeight="1" spans="1:8">
      <c r="A7" s="75">
        <v>2</v>
      </c>
      <c r="B7" s="75"/>
      <c r="C7" s="59" t="s">
        <v>38</v>
      </c>
      <c r="D7" s="75">
        <v>500</v>
      </c>
      <c r="E7" s="16" t="s">
        <v>39</v>
      </c>
      <c r="F7" s="108">
        <v>150</v>
      </c>
      <c r="G7" s="109">
        <f t="shared" si="0"/>
        <v>75000</v>
      </c>
      <c r="H7" s="110"/>
    </row>
    <row r="8" ht="15" customHeight="1" spans="1:8">
      <c r="A8" s="75">
        <v>3</v>
      </c>
      <c r="B8" s="75"/>
      <c r="C8" s="59" t="s">
        <v>40</v>
      </c>
      <c r="D8" s="75">
        <v>400</v>
      </c>
      <c r="E8" s="16" t="s">
        <v>39</v>
      </c>
      <c r="F8" s="108">
        <v>150</v>
      </c>
      <c r="G8" s="109">
        <f t="shared" si="0"/>
        <v>60000</v>
      </c>
      <c r="H8" s="110"/>
    </row>
    <row r="9" ht="15" customHeight="1" spans="1:8">
      <c r="A9" s="75">
        <v>4</v>
      </c>
      <c r="B9" s="75"/>
      <c r="C9" s="59" t="s">
        <v>41</v>
      </c>
      <c r="D9" s="75">
        <v>100</v>
      </c>
      <c r="E9" s="16" t="s">
        <v>37</v>
      </c>
      <c r="F9" s="108">
        <v>130</v>
      </c>
      <c r="G9" s="109">
        <f t="shared" si="0"/>
        <v>13000</v>
      </c>
      <c r="H9" s="110"/>
    </row>
    <row r="10" customFormat="1" ht="15" customHeight="1" spans="1:8">
      <c r="A10" s="75">
        <v>5</v>
      </c>
      <c r="B10" s="16" t="s">
        <v>42</v>
      </c>
      <c r="C10" s="59" t="s">
        <v>43</v>
      </c>
      <c r="D10" s="75">
        <v>110</v>
      </c>
      <c r="E10" s="16" t="s">
        <v>37</v>
      </c>
      <c r="F10" s="108">
        <v>130</v>
      </c>
      <c r="G10" s="109">
        <f t="shared" si="0"/>
        <v>14300</v>
      </c>
      <c r="H10" s="110">
        <f>SUM(G10:G13)/10000</f>
        <v>8.16</v>
      </c>
    </row>
    <row r="11" customFormat="1" ht="15" customHeight="1" spans="1:8">
      <c r="A11" s="75">
        <v>6</v>
      </c>
      <c r="B11" s="75"/>
      <c r="C11" s="59" t="s">
        <v>44</v>
      </c>
      <c r="D11" s="75">
        <v>130</v>
      </c>
      <c r="E11" s="16" t="s">
        <v>37</v>
      </c>
      <c r="F11" s="108">
        <v>130</v>
      </c>
      <c r="G11" s="109">
        <f t="shared" si="0"/>
        <v>16900</v>
      </c>
      <c r="H11" s="110"/>
    </row>
    <row r="12" customFormat="1" ht="15" customHeight="1" spans="1:8">
      <c r="A12" s="75">
        <v>7</v>
      </c>
      <c r="B12" s="75"/>
      <c r="C12" s="59" t="s">
        <v>45</v>
      </c>
      <c r="D12" s="75">
        <v>200</v>
      </c>
      <c r="E12" s="16" t="s">
        <v>39</v>
      </c>
      <c r="F12" s="108">
        <v>150</v>
      </c>
      <c r="G12" s="109">
        <f t="shared" si="0"/>
        <v>30000</v>
      </c>
      <c r="H12" s="110"/>
    </row>
    <row r="13" customFormat="1" ht="15" customHeight="1" spans="1:8">
      <c r="A13" s="75">
        <v>8</v>
      </c>
      <c r="B13" s="75"/>
      <c r="C13" s="59" t="s">
        <v>46</v>
      </c>
      <c r="D13" s="75">
        <v>136</v>
      </c>
      <c r="E13" s="16" t="s">
        <v>39</v>
      </c>
      <c r="F13" s="108">
        <v>150</v>
      </c>
      <c r="G13" s="109">
        <f t="shared" si="0"/>
        <v>20400</v>
      </c>
      <c r="H13" s="110"/>
    </row>
    <row r="14" customFormat="1" ht="15" customHeight="1" spans="1:8">
      <c r="A14" s="75">
        <v>9</v>
      </c>
      <c r="B14" s="16" t="s">
        <v>47</v>
      </c>
      <c r="C14" s="59" t="s">
        <v>48</v>
      </c>
      <c r="D14" s="75">
        <v>300</v>
      </c>
      <c r="E14" s="16" t="s">
        <v>39</v>
      </c>
      <c r="F14" s="108">
        <v>150</v>
      </c>
      <c r="G14" s="109">
        <f t="shared" si="0"/>
        <v>45000</v>
      </c>
      <c r="H14" s="110">
        <f>SUM(G14:G16)/10000</f>
        <v>7.3</v>
      </c>
    </row>
    <row r="15" customFormat="1" ht="15" customHeight="1" spans="1:8">
      <c r="A15" s="75">
        <v>10</v>
      </c>
      <c r="B15" s="75"/>
      <c r="C15" s="59" t="s">
        <v>49</v>
      </c>
      <c r="D15" s="75">
        <v>100</v>
      </c>
      <c r="E15" s="16" t="s">
        <v>39</v>
      </c>
      <c r="F15" s="108">
        <v>150</v>
      </c>
      <c r="G15" s="109">
        <f t="shared" si="0"/>
        <v>15000</v>
      </c>
      <c r="H15" s="110"/>
    </row>
    <row r="16" ht="15" customHeight="1" spans="1:11">
      <c r="A16" s="75">
        <v>11</v>
      </c>
      <c r="B16" s="75"/>
      <c r="C16" s="59" t="s">
        <v>50</v>
      </c>
      <c r="D16" s="61">
        <v>100</v>
      </c>
      <c r="E16" s="16" t="s">
        <v>37</v>
      </c>
      <c r="F16" s="108">
        <v>130</v>
      </c>
      <c r="G16" s="109">
        <f t="shared" si="0"/>
        <v>13000</v>
      </c>
      <c r="H16" s="110"/>
      <c r="K16" s="120"/>
    </row>
    <row r="17" customFormat="1" ht="15" customHeight="1" spans="1:8">
      <c r="A17" s="75">
        <v>12</v>
      </c>
      <c r="B17" s="16" t="s">
        <v>51</v>
      </c>
      <c r="C17" s="59" t="s">
        <v>52</v>
      </c>
      <c r="D17" s="75">
        <v>260</v>
      </c>
      <c r="E17" s="16" t="s">
        <v>37</v>
      </c>
      <c r="F17" s="108">
        <v>130</v>
      </c>
      <c r="G17" s="109">
        <f t="shared" si="0"/>
        <v>33800</v>
      </c>
      <c r="H17" s="110">
        <f>SUM(G17:G19)/10000</f>
        <v>6.78</v>
      </c>
    </row>
    <row r="18" s="99" customFormat="1" ht="21" spans="1:8">
      <c r="A18" s="75">
        <v>13</v>
      </c>
      <c r="B18" s="75"/>
      <c r="C18" s="59" t="s">
        <v>53</v>
      </c>
      <c r="D18" s="75">
        <v>140</v>
      </c>
      <c r="E18" s="16" t="s">
        <v>39</v>
      </c>
      <c r="F18" s="14">
        <v>150</v>
      </c>
      <c r="G18" s="109">
        <f t="shared" si="0"/>
        <v>21000</v>
      </c>
      <c r="H18" s="110"/>
    </row>
    <row r="19" ht="15" customHeight="1" spans="1:10">
      <c r="A19" s="75">
        <v>14</v>
      </c>
      <c r="B19" s="75"/>
      <c r="C19" s="59" t="s">
        <v>54</v>
      </c>
      <c r="D19" s="75">
        <v>100</v>
      </c>
      <c r="E19" s="16" t="s">
        <v>37</v>
      </c>
      <c r="F19" s="108">
        <v>130</v>
      </c>
      <c r="G19" s="109">
        <f t="shared" si="0"/>
        <v>13000</v>
      </c>
      <c r="H19" s="110"/>
      <c r="J19" s="1"/>
    </row>
    <row r="20" ht="15" customHeight="1" spans="1:10">
      <c r="A20" s="75">
        <v>15</v>
      </c>
      <c r="B20" s="16" t="s">
        <v>55</v>
      </c>
      <c r="C20" s="59" t="s">
        <v>56</v>
      </c>
      <c r="D20" s="75">
        <v>200</v>
      </c>
      <c r="E20" s="16" t="s">
        <v>39</v>
      </c>
      <c r="F20" s="108">
        <v>150</v>
      </c>
      <c r="G20" s="109">
        <f t="shared" si="0"/>
        <v>30000</v>
      </c>
      <c r="H20" s="110">
        <f>SUM(G20:G21)/10000</f>
        <v>6.9</v>
      </c>
      <c r="J20" s="1"/>
    </row>
    <row r="21" ht="21" spans="1:10">
      <c r="A21" s="75">
        <v>16</v>
      </c>
      <c r="B21" s="75"/>
      <c r="C21" s="59" t="s">
        <v>57</v>
      </c>
      <c r="D21" s="75">
        <v>300</v>
      </c>
      <c r="E21" s="16" t="s">
        <v>37</v>
      </c>
      <c r="F21" s="108">
        <v>130</v>
      </c>
      <c r="G21" s="109">
        <f t="shared" si="0"/>
        <v>39000</v>
      </c>
      <c r="H21" s="110"/>
      <c r="J21" s="1"/>
    </row>
    <row r="22" customFormat="1" ht="15" customHeight="1" spans="1:8">
      <c r="A22" s="75">
        <v>17</v>
      </c>
      <c r="B22" s="16" t="s">
        <v>58</v>
      </c>
      <c r="C22" s="59" t="s">
        <v>59</v>
      </c>
      <c r="D22" s="75">
        <v>126</v>
      </c>
      <c r="E22" s="16" t="s">
        <v>39</v>
      </c>
      <c r="F22" s="108">
        <v>150</v>
      </c>
      <c r="G22" s="109">
        <f t="shared" si="0"/>
        <v>18900</v>
      </c>
      <c r="H22" s="110">
        <f>SUM(G22:G24)/10000</f>
        <v>6.752</v>
      </c>
    </row>
    <row r="23" customFormat="1" ht="15" customHeight="1" spans="1:8">
      <c r="A23" s="75">
        <v>18</v>
      </c>
      <c r="B23" s="75"/>
      <c r="C23" s="59" t="s">
        <v>60</v>
      </c>
      <c r="D23" s="75">
        <v>166</v>
      </c>
      <c r="E23" s="16" t="s">
        <v>37</v>
      </c>
      <c r="F23" s="108">
        <v>130</v>
      </c>
      <c r="G23" s="109">
        <f t="shared" si="0"/>
        <v>21580</v>
      </c>
      <c r="H23" s="110"/>
    </row>
    <row r="24" customFormat="1" ht="15" customHeight="1" spans="1:8">
      <c r="A24" s="75">
        <v>19</v>
      </c>
      <c r="B24" s="75"/>
      <c r="C24" s="59" t="s">
        <v>61</v>
      </c>
      <c r="D24" s="75">
        <v>208</v>
      </c>
      <c r="E24" s="16" t="s">
        <v>37</v>
      </c>
      <c r="F24" s="108">
        <v>130</v>
      </c>
      <c r="G24" s="109">
        <f t="shared" si="0"/>
        <v>27040</v>
      </c>
      <c r="H24" s="110"/>
    </row>
    <row r="25" customFormat="1" ht="15" customHeight="1" spans="1:8">
      <c r="A25" s="75">
        <v>20</v>
      </c>
      <c r="B25" s="16" t="s">
        <v>62</v>
      </c>
      <c r="C25" s="59" t="s">
        <v>63</v>
      </c>
      <c r="D25" s="75">
        <v>180</v>
      </c>
      <c r="E25" s="16" t="s">
        <v>37</v>
      </c>
      <c r="F25" s="108">
        <v>130</v>
      </c>
      <c r="G25" s="109">
        <f t="shared" si="0"/>
        <v>23400</v>
      </c>
      <c r="H25" s="110">
        <f>23400/10000</f>
        <v>2.34</v>
      </c>
    </row>
    <row r="26" ht="27" customHeight="1" spans="1:10">
      <c r="A26" s="75">
        <v>21</v>
      </c>
      <c r="B26" s="15" t="s">
        <v>64</v>
      </c>
      <c r="C26" s="59" t="s">
        <v>65</v>
      </c>
      <c r="D26" s="108">
        <v>288</v>
      </c>
      <c r="E26" s="111" t="s">
        <v>66</v>
      </c>
      <c r="F26" s="108">
        <v>170</v>
      </c>
      <c r="G26" s="109">
        <f t="shared" ref="G26:G40" si="1">D26*F26</f>
        <v>48960</v>
      </c>
      <c r="H26" s="110">
        <f>SUM(G26:G37)/10000</f>
        <v>56.9954</v>
      </c>
      <c r="J26" s="121"/>
    </row>
    <row r="27" ht="15" customHeight="1" spans="1:10">
      <c r="A27" s="75">
        <v>22</v>
      </c>
      <c r="B27" s="61"/>
      <c r="C27" s="59" t="s">
        <v>67</v>
      </c>
      <c r="D27" s="61">
        <v>500</v>
      </c>
      <c r="E27" s="16" t="s">
        <v>37</v>
      </c>
      <c r="F27" s="108">
        <v>130</v>
      </c>
      <c r="G27" s="109">
        <f t="shared" si="1"/>
        <v>65000</v>
      </c>
      <c r="H27" s="110"/>
      <c r="J27" s="121"/>
    </row>
    <row r="28" ht="15" customHeight="1" spans="1:10">
      <c r="A28" s="75">
        <v>23</v>
      </c>
      <c r="B28" s="61"/>
      <c r="C28" s="59" t="s">
        <v>68</v>
      </c>
      <c r="D28" s="61">
        <v>200</v>
      </c>
      <c r="E28" s="16" t="s">
        <v>37</v>
      </c>
      <c r="F28" s="108">
        <v>130</v>
      </c>
      <c r="G28" s="109">
        <f t="shared" si="1"/>
        <v>26000</v>
      </c>
      <c r="H28" s="110"/>
      <c r="J28" s="121"/>
    </row>
    <row r="29" ht="15" customHeight="1" spans="1:10">
      <c r="A29" s="75">
        <v>24</v>
      </c>
      <c r="B29" s="61"/>
      <c r="C29" s="59" t="s">
        <v>69</v>
      </c>
      <c r="D29" s="61">
        <v>500</v>
      </c>
      <c r="E29" s="16" t="s">
        <v>39</v>
      </c>
      <c r="F29" s="108">
        <v>150</v>
      </c>
      <c r="G29" s="109">
        <f t="shared" si="1"/>
        <v>75000</v>
      </c>
      <c r="H29" s="110"/>
      <c r="J29" s="121"/>
    </row>
    <row r="30" ht="15" customHeight="1" spans="1:10">
      <c r="A30" s="75">
        <v>25</v>
      </c>
      <c r="B30" s="61"/>
      <c r="C30" s="59" t="s">
        <v>70</v>
      </c>
      <c r="D30" s="61">
        <v>260</v>
      </c>
      <c r="E30" s="16" t="s">
        <v>37</v>
      </c>
      <c r="F30" s="108">
        <v>130</v>
      </c>
      <c r="G30" s="109">
        <f t="shared" si="1"/>
        <v>33800</v>
      </c>
      <c r="H30" s="110"/>
      <c r="J30" s="121"/>
    </row>
    <row r="31" ht="15" customHeight="1" spans="1:10">
      <c r="A31" s="75">
        <v>26</v>
      </c>
      <c r="B31" s="61"/>
      <c r="C31" s="59" t="s">
        <v>71</v>
      </c>
      <c r="D31" s="61">
        <v>400</v>
      </c>
      <c r="E31" s="16" t="s">
        <v>39</v>
      </c>
      <c r="F31" s="108">
        <v>150</v>
      </c>
      <c r="G31" s="109">
        <f t="shared" si="1"/>
        <v>60000</v>
      </c>
      <c r="H31" s="110"/>
      <c r="J31" s="121"/>
    </row>
    <row r="32" ht="27" customHeight="1" spans="1:10">
      <c r="A32" s="75">
        <v>27</v>
      </c>
      <c r="B32" s="61"/>
      <c r="C32" s="59" t="s">
        <v>72</v>
      </c>
      <c r="D32" s="61">
        <v>424.96</v>
      </c>
      <c r="E32" s="16" t="s">
        <v>39</v>
      </c>
      <c r="F32" s="108">
        <v>150</v>
      </c>
      <c r="G32" s="109">
        <f t="shared" si="1"/>
        <v>63744</v>
      </c>
      <c r="H32" s="110"/>
      <c r="J32" s="121"/>
    </row>
    <row r="33" ht="15" customHeight="1" spans="1:10">
      <c r="A33" s="75">
        <v>28</v>
      </c>
      <c r="B33" s="61"/>
      <c r="C33" s="59" t="s">
        <v>73</v>
      </c>
      <c r="D33" s="61">
        <v>100</v>
      </c>
      <c r="E33" s="16" t="s">
        <v>37</v>
      </c>
      <c r="F33" s="108">
        <v>130</v>
      </c>
      <c r="G33" s="109">
        <f t="shared" si="1"/>
        <v>13000</v>
      </c>
      <c r="H33" s="110"/>
      <c r="J33" s="121"/>
    </row>
    <row r="34" ht="15" customHeight="1" spans="1:10">
      <c r="A34" s="75">
        <v>29</v>
      </c>
      <c r="B34" s="61"/>
      <c r="C34" s="59" t="s">
        <v>74</v>
      </c>
      <c r="D34" s="61">
        <v>600</v>
      </c>
      <c r="E34" s="16" t="s">
        <v>39</v>
      </c>
      <c r="F34" s="108">
        <v>150</v>
      </c>
      <c r="G34" s="109">
        <f t="shared" si="1"/>
        <v>90000</v>
      </c>
      <c r="H34" s="110"/>
      <c r="J34" s="121"/>
    </row>
    <row r="35" ht="15" customHeight="1" spans="1:10">
      <c r="A35" s="75">
        <v>30</v>
      </c>
      <c r="B35" s="61"/>
      <c r="C35" s="59" t="s">
        <v>75</v>
      </c>
      <c r="D35" s="61">
        <v>360</v>
      </c>
      <c r="E35" s="61" t="s">
        <v>66</v>
      </c>
      <c r="F35" s="108">
        <v>170</v>
      </c>
      <c r="G35" s="109">
        <f t="shared" si="1"/>
        <v>61200</v>
      </c>
      <c r="H35" s="110"/>
      <c r="J35" s="121"/>
    </row>
    <row r="36" ht="29" customHeight="1" spans="1:10">
      <c r="A36" s="75">
        <v>31</v>
      </c>
      <c r="B36" s="61"/>
      <c r="C36" s="59" t="s">
        <v>76</v>
      </c>
      <c r="D36" s="61">
        <v>135</v>
      </c>
      <c r="E36" s="16" t="s">
        <v>39</v>
      </c>
      <c r="F36" s="108">
        <v>150</v>
      </c>
      <c r="G36" s="109">
        <f t="shared" si="1"/>
        <v>20250</v>
      </c>
      <c r="H36" s="110"/>
      <c r="J36" s="121"/>
    </row>
    <row r="37" ht="15" customHeight="1" spans="1:10">
      <c r="A37" s="75">
        <v>32</v>
      </c>
      <c r="B37" s="61"/>
      <c r="C37" s="112" t="s">
        <v>77</v>
      </c>
      <c r="D37" s="61">
        <v>100</v>
      </c>
      <c r="E37" s="16" t="s">
        <v>37</v>
      </c>
      <c r="F37" s="108">
        <v>130</v>
      </c>
      <c r="G37" s="109">
        <f t="shared" si="1"/>
        <v>13000</v>
      </c>
      <c r="H37" s="110"/>
      <c r="J37" s="121"/>
    </row>
    <row r="38" ht="15" customHeight="1" spans="1:10">
      <c r="A38" s="75">
        <v>33</v>
      </c>
      <c r="B38" s="113" t="s">
        <v>21</v>
      </c>
      <c r="C38" s="59" t="s">
        <v>78</v>
      </c>
      <c r="D38" s="75">
        <v>150</v>
      </c>
      <c r="E38" s="16" t="s">
        <v>37</v>
      </c>
      <c r="F38" s="108">
        <v>130</v>
      </c>
      <c r="G38" s="109">
        <f t="shared" si="1"/>
        <v>19500</v>
      </c>
      <c r="H38" s="53">
        <f>19500/10000</f>
        <v>1.95</v>
      </c>
      <c r="J38" s="121"/>
    </row>
    <row r="39" ht="15" customHeight="1" spans="1:10">
      <c r="A39" s="75">
        <v>34</v>
      </c>
      <c r="B39" s="113" t="s">
        <v>22</v>
      </c>
      <c r="C39" s="59" t="s">
        <v>79</v>
      </c>
      <c r="D39" s="75">
        <v>250</v>
      </c>
      <c r="E39" s="16" t="s">
        <v>39</v>
      </c>
      <c r="F39" s="108">
        <v>150</v>
      </c>
      <c r="G39" s="109">
        <f t="shared" si="1"/>
        <v>37500</v>
      </c>
      <c r="H39" s="53">
        <f>37500/10000</f>
        <v>3.75</v>
      </c>
      <c r="J39" s="121"/>
    </row>
    <row r="40" ht="15" customHeight="1" spans="1:10">
      <c r="A40" s="75">
        <v>35</v>
      </c>
      <c r="B40" s="113" t="s">
        <v>23</v>
      </c>
      <c r="C40" s="59" t="s">
        <v>80</v>
      </c>
      <c r="D40" s="75">
        <v>100</v>
      </c>
      <c r="E40" s="16" t="s">
        <v>66</v>
      </c>
      <c r="F40" s="108">
        <v>170</v>
      </c>
      <c r="G40" s="109">
        <f t="shared" si="1"/>
        <v>17000</v>
      </c>
      <c r="H40" s="53">
        <f>17000/10000</f>
        <v>1.7</v>
      </c>
      <c r="J40" s="121"/>
    </row>
    <row r="41" ht="22" customHeight="1" spans="1:10">
      <c r="A41" s="114"/>
      <c r="B41" s="115" t="s">
        <v>81</v>
      </c>
      <c r="C41" s="116"/>
      <c r="D41" s="117">
        <f>SUM(D6:D40)</f>
        <v>8323.96</v>
      </c>
      <c r="E41" s="117"/>
      <c r="F41" s="118"/>
      <c r="G41" s="119">
        <f>SUM(G6:G40)</f>
        <v>1200274</v>
      </c>
      <c r="H41" s="119">
        <f>SUM(H6:H40)</f>
        <v>120.0274</v>
      </c>
      <c r="J41" s="122"/>
    </row>
  </sheetData>
  <mergeCells count="25">
    <mergeCell ref="A2:H2"/>
    <mergeCell ref="A3:C3"/>
    <mergeCell ref="F3:H3"/>
    <mergeCell ref="A4:A5"/>
    <mergeCell ref="B4:B5"/>
    <mergeCell ref="B6:B9"/>
    <mergeCell ref="B10:B13"/>
    <mergeCell ref="B14:B16"/>
    <mergeCell ref="B17:B19"/>
    <mergeCell ref="B20:B21"/>
    <mergeCell ref="B22:B24"/>
    <mergeCell ref="B26:B37"/>
    <mergeCell ref="C4:C5"/>
    <mergeCell ref="D4:D5"/>
    <mergeCell ref="E4:E5"/>
    <mergeCell ref="F4:F5"/>
    <mergeCell ref="G4:G5"/>
    <mergeCell ref="H4:H5"/>
    <mergeCell ref="H6:H9"/>
    <mergeCell ref="H10:H13"/>
    <mergeCell ref="H14:H16"/>
    <mergeCell ref="H17:H19"/>
    <mergeCell ref="H20:H21"/>
    <mergeCell ref="H22:H24"/>
    <mergeCell ref="H26:H37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2"/>
  <sheetViews>
    <sheetView workbookViewId="0">
      <selection activeCell="A1" sqref="A1:B1"/>
    </sheetView>
  </sheetViews>
  <sheetFormatPr defaultColWidth="9" defaultRowHeight="14.25" outlineLevelCol="6"/>
  <cols>
    <col min="1" max="1" width="5.875" style="36" customWidth="1"/>
    <col min="2" max="2" width="6.875" style="37" customWidth="1"/>
    <col min="3" max="3" width="28.125" style="38" customWidth="1"/>
    <col min="4" max="4" width="9.75" style="39" customWidth="1"/>
    <col min="5" max="5" width="10.25" style="39" customWidth="1"/>
    <col min="6" max="6" width="12.125" style="39" customWidth="1"/>
    <col min="7" max="7" width="10.125"/>
  </cols>
  <sheetData>
    <row r="1" ht="25" customHeight="1" spans="1:2">
      <c r="A1" s="40" t="s">
        <v>25</v>
      </c>
      <c r="B1" s="40"/>
    </row>
    <row r="2" ht="43" customHeight="1" spans="1:7">
      <c r="A2" s="41" t="s">
        <v>82</v>
      </c>
      <c r="B2" s="41"/>
      <c r="C2" s="41"/>
      <c r="D2" s="41"/>
      <c r="E2" s="41"/>
      <c r="F2" s="41"/>
      <c r="G2" s="41"/>
    </row>
    <row r="3" ht="24" customHeight="1" spans="1:7">
      <c r="A3" s="42"/>
      <c r="B3" s="43"/>
      <c r="C3" s="43"/>
      <c r="D3" s="44"/>
      <c r="E3" s="45" t="s">
        <v>2</v>
      </c>
      <c r="F3" s="45"/>
      <c r="G3" s="45"/>
    </row>
    <row r="4" spans="1:7">
      <c r="A4" s="7" t="s">
        <v>27</v>
      </c>
      <c r="B4" s="46" t="s">
        <v>28</v>
      </c>
      <c r="C4" s="46" t="s">
        <v>29</v>
      </c>
      <c r="D4" s="46" t="s">
        <v>83</v>
      </c>
      <c r="E4" s="46" t="s">
        <v>84</v>
      </c>
      <c r="F4" s="46" t="s">
        <v>85</v>
      </c>
      <c r="G4" s="47" t="s">
        <v>34</v>
      </c>
    </row>
    <row r="5" spans="1:7">
      <c r="A5" s="10"/>
      <c r="B5" s="48"/>
      <c r="C5" s="48"/>
      <c r="D5" s="48"/>
      <c r="E5" s="48"/>
      <c r="F5" s="48"/>
      <c r="G5" s="47"/>
    </row>
    <row r="6" ht="15" spans="1:7">
      <c r="A6" s="49">
        <v>1</v>
      </c>
      <c r="B6" s="50" t="s">
        <v>35</v>
      </c>
      <c r="C6" s="51" t="s">
        <v>86</v>
      </c>
      <c r="D6" s="52">
        <v>6</v>
      </c>
      <c r="E6" s="17">
        <v>400</v>
      </c>
      <c r="F6" s="17">
        <f t="shared" ref="F6:F37" si="0">D6*E6</f>
        <v>2400</v>
      </c>
      <c r="G6" s="53">
        <f>SUM(F6:F72)/10000</f>
        <v>29.62</v>
      </c>
    </row>
    <row r="7" ht="15" spans="1:7">
      <c r="A7" s="49">
        <v>2</v>
      </c>
      <c r="B7" s="50" t="s">
        <v>35</v>
      </c>
      <c r="C7" s="54" t="s">
        <v>87</v>
      </c>
      <c r="D7" s="52">
        <v>6</v>
      </c>
      <c r="E7" s="17">
        <v>400</v>
      </c>
      <c r="F7" s="17">
        <f t="shared" si="0"/>
        <v>2400</v>
      </c>
      <c r="G7" s="53"/>
    </row>
    <row r="8" ht="15" spans="1:7">
      <c r="A8" s="49">
        <v>3</v>
      </c>
      <c r="B8" s="50" t="s">
        <v>35</v>
      </c>
      <c r="C8" s="54" t="s">
        <v>41</v>
      </c>
      <c r="D8" s="52">
        <v>25</v>
      </c>
      <c r="E8" s="17">
        <v>400</v>
      </c>
      <c r="F8" s="17">
        <f t="shared" si="0"/>
        <v>10000</v>
      </c>
      <c r="G8" s="53"/>
    </row>
    <row r="9" ht="15" spans="1:7">
      <c r="A9" s="49">
        <v>4</v>
      </c>
      <c r="B9" s="50" t="s">
        <v>35</v>
      </c>
      <c r="C9" s="54" t="s">
        <v>88</v>
      </c>
      <c r="D9" s="52">
        <v>6</v>
      </c>
      <c r="E9" s="17">
        <v>400</v>
      </c>
      <c r="F9" s="17">
        <f t="shared" si="0"/>
        <v>2400</v>
      </c>
      <c r="G9" s="53"/>
    </row>
    <row r="10" ht="15" spans="1:7">
      <c r="A10" s="49">
        <v>5</v>
      </c>
      <c r="B10" s="50" t="s">
        <v>35</v>
      </c>
      <c r="C10" s="54" t="s">
        <v>89</v>
      </c>
      <c r="D10" s="52">
        <v>15</v>
      </c>
      <c r="E10" s="17">
        <v>400</v>
      </c>
      <c r="F10" s="17">
        <f t="shared" si="0"/>
        <v>6000</v>
      </c>
      <c r="G10" s="53"/>
    </row>
    <row r="11" ht="15" spans="1:7">
      <c r="A11" s="49">
        <v>6</v>
      </c>
      <c r="B11" s="50" t="s">
        <v>35</v>
      </c>
      <c r="C11" s="51" t="s">
        <v>90</v>
      </c>
      <c r="D11" s="52">
        <v>1.5</v>
      </c>
      <c r="E11" s="17">
        <v>400</v>
      </c>
      <c r="F11" s="17">
        <f t="shared" si="0"/>
        <v>600</v>
      </c>
      <c r="G11" s="53"/>
    </row>
    <row r="12" ht="15" spans="1:7">
      <c r="A12" s="49">
        <v>7</v>
      </c>
      <c r="B12" s="50" t="s">
        <v>35</v>
      </c>
      <c r="C12" s="51" t="s">
        <v>91</v>
      </c>
      <c r="D12" s="52">
        <v>1</v>
      </c>
      <c r="E12" s="17">
        <v>400</v>
      </c>
      <c r="F12" s="17">
        <f t="shared" si="0"/>
        <v>400</v>
      </c>
      <c r="G12" s="53"/>
    </row>
    <row r="13" ht="15" spans="1:7">
      <c r="A13" s="49">
        <v>8</v>
      </c>
      <c r="B13" s="50" t="s">
        <v>35</v>
      </c>
      <c r="C13" s="51" t="s">
        <v>92</v>
      </c>
      <c r="D13" s="52">
        <v>2.5</v>
      </c>
      <c r="E13" s="17">
        <v>400</v>
      </c>
      <c r="F13" s="17">
        <f t="shared" si="0"/>
        <v>1000</v>
      </c>
      <c r="G13" s="53"/>
    </row>
    <row r="14" ht="15" spans="1:7">
      <c r="A14" s="49">
        <v>9</v>
      </c>
      <c r="B14" s="50" t="s">
        <v>35</v>
      </c>
      <c r="C14" s="51" t="s">
        <v>93</v>
      </c>
      <c r="D14" s="52">
        <v>8</v>
      </c>
      <c r="E14" s="17">
        <v>400</v>
      </c>
      <c r="F14" s="17">
        <f t="shared" si="0"/>
        <v>3200</v>
      </c>
      <c r="G14" s="53"/>
    </row>
    <row r="15" ht="15" spans="1:7">
      <c r="A15" s="49">
        <v>10</v>
      </c>
      <c r="B15" s="50" t="s">
        <v>35</v>
      </c>
      <c r="C15" s="51" t="s">
        <v>94</v>
      </c>
      <c r="D15" s="52">
        <v>1</v>
      </c>
      <c r="E15" s="17">
        <v>400</v>
      </c>
      <c r="F15" s="17">
        <f t="shared" si="0"/>
        <v>400</v>
      </c>
      <c r="G15" s="53"/>
    </row>
    <row r="16" ht="15" spans="1:7">
      <c r="A16" s="49">
        <v>11</v>
      </c>
      <c r="B16" s="50" t="s">
        <v>35</v>
      </c>
      <c r="C16" s="51" t="s">
        <v>95</v>
      </c>
      <c r="D16" s="55">
        <v>9</v>
      </c>
      <c r="E16" s="17">
        <v>400</v>
      </c>
      <c r="F16" s="17">
        <f t="shared" si="0"/>
        <v>3600</v>
      </c>
      <c r="G16" s="53"/>
    </row>
    <row r="17" ht="15" spans="1:7">
      <c r="A17" s="49">
        <v>12</v>
      </c>
      <c r="B17" s="50" t="s">
        <v>35</v>
      </c>
      <c r="C17" s="51" t="s">
        <v>96</v>
      </c>
      <c r="D17" s="52">
        <v>8</v>
      </c>
      <c r="E17" s="17">
        <v>400</v>
      </c>
      <c r="F17" s="17">
        <f t="shared" si="0"/>
        <v>3200</v>
      </c>
      <c r="G17" s="53"/>
    </row>
    <row r="18" ht="15" spans="1:7">
      <c r="A18" s="49">
        <v>13</v>
      </c>
      <c r="B18" s="50" t="s">
        <v>35</v>
      </c>
      <c r="C18" s="51" t="s">
        <v>97</v>
      </c>
      <c r="D18" s="52">
        <v>1</v>
      </c>
      <c r="E18" s="17">
        <v>400</v>
      </c>
      <c r="F18" s="17">
        <f t="shared" si="0"/>
        <v>400</v>
      </c>
      <c r="G18" s="53"/>
    </row>
    <row r="19" ht="15" spans="1:7">
      <c r="A19" s="49">
        <v>14</v>
      </c>
      <c r="B19" s="50" t="s">
        <v>35</v>
      </c>
      <c r="C19" s="51" t="s">
        <v>98</v>
      </c>
      <c r="D19" s="52">
        <v>1</v>
      </c>
      <c r="E19" s="17">
        <v>400</v>
      </c>
      <c r="F19" s="17">
        <f t="shared" si="0"/>
        <v>400</v>
      </c>
      <c r="G19" s="53"/>
    </row>
    <row r="20" ht="15" spans="1:7">
      <c r="A20" s="49">
        <v>15</v>
      </c>
      <c r="B20" s="50" t="s">
        <v>35</v>
      </c>
      <c r="C20" s="51" t="s">
        <v>99</v>
      </c>
      <c r="D20" s="52">
        <v>4</v>
      </c>
      <c r="E20" s="17">
        <v>400</v>
      </c>
      <c r="F20" s="17">
        <f t="shared" si="0"/>
        <v>1600</v>
      </c>
      <c r="G20" s="53"/>
    </row>
    <row r="21" ht="15" spans="1:7">
      <c r="A21" s="49">
        <v>16</v>
      </c>
      <c r="B21" s="50" t="s">
        <v>35</v>
      </c>
      <c r="C21" s="51" t="s">
        <v>100</v>
      </c>
      <c r="D21" s="52">
        <v>4</v>
      </c>
      <c r="E21" s="17">
        <v>400</v>
      </c>
      <c r="F21" s="17">
        <f t="shared" si="0"/>
        <v>1600</v>
      </c>
      <c r="G21" s="53"/>
    </row>
    <row r="22" ht="15" spans="1:7">
      <c r="A22" s="49">
        <v>17</v>
      </c>
      <c r="B22" s="50" t="s">
        <v>35</v>
      </c>
      <c r="C22" s="51" t="s">
        <v>101</v>
      </c>
      <c r="D22" s="52">
        <v>1.5</v>
      </c>
      <c r="E22" s="17">
        <v>400</v>
      </c>
      <c r="F22" s="17">
        <f t="shared" si="0"/>
        <v>600</v>
      </c>
      <c r="G22" s="53"/>
    </row>
    <row r="23" ht="15" spans="1:7">
      <c r="A23" s="49">
        <v>18</v>
      </c>
      <c r="B23" s="50" t="s">
        <v>35</v>
      </c>
      <c r="C23" s="51" t="s">
        <v>102</v>
      </c>
      <c r="D23" s="52">
        <v>2</v>
      </c>
      <c r="E23" s="17">
        <v>400</v>
      </c>
      <c r="F23" s="17">
        <f t="shared" si="0"/>
        <v>800</v>
      </c>
      <c r="G23" s="53"/>
    </row>
    <row r="24" ht="15" spans="1:7">
      <c r="A24" s="49">
        <v>19</v>
      </c>
      <c r="B24" s="50" t="s">
        <v>35</v>
      </c>
      <c r="C24" s="51" t="s">
        <v>103</v>
      </c>
      <c r="D24" s="52">
        <v>1</v>
      </c>
      <c r="E24" s="17">
        <v>400</v>
      </c>
      <c r="F24" s="17">
        <f t="shared" si="0"/>
        <v>400</v>
      </c>
      <c r="G24" s="53"/>
    </row>
    <row r="25" ht="15" spans="1:7">
      <c r="A25" s="49">
        <v>20</v>
      </c>
      <c r="B25" s="50" t="s">
        <v>35</v>
      </c>
      <c r="C25" s="51" t="s">
        <v>104</v>
      </c>
      <c r="D25" s="52">
        <v>1.5</v>
      </c>
      <c r="E25" s="17">
        <v>400</v>
      </c>
      <c r="F25" s="17">
        <f t="shared" si="0"/>
        <v>600</v>
      </c>
      <c r="G25" s="53"/>
    </row>
    <row r="26" ht="15" spans="1:7">
      <c r="A26" s="49">
        <v>21</v>
      </c>
      <c r="B26" s="50" t="s">
        <v>35</v>
      </c>
      <c r="C26" s="51" t="s">
        <v>105</v>
      </c>
      <c r="D26" s="52">
        <v>4</v>
      </c>
      <c r="E26" s="17">
        <v>400</v>
      </c>
      <c r="F26" s="17">
        <f t="shared" si="0"/>
        <v>1600</v>
      </c>
      <c r="G26" s="53"/>
    </row>
    <row r="27" ht="15" spans="1:7">
      <c r="A27" s="49">
        <v>22</v>
      </c>
      <c r="B27" s="50" t="s">
        <v>35</v>
      </c>
      <c r="C27" s="51" t="s">
        <v>106</v>
      </c>
      <c r="D27" s="52">
        <v>13</v>
      </c>
      <c r="E27" s="17">
        <v>400</v>
      </c>
      <c r="F27" s="17">
        <f t="shared" si="0"/>
        <v>5200</v>
      </c>
      <c r="G27" s="53"/>
    </row>
    <row r="28" ht="15" spans="1:7">
      <c r="A28" s="49">
        <v>23</v>
      </c>
      <c r="B28" s="50" t="s">
        <v>35</v>
      </c>
      <c r="C28" s="51" t="s">
        <v>107</v>
      </c>
      <c r="D28" s="52">
        <v>2</v>
      </c>
      <c r="E28" s="17">
        <v>400</v>
      </c>
      <c r="F28" s="17">
        <f t="shared" si="0"/>
        <v>800</v>
      </c>
      <c r="G28" s="53"/>
    </row>
    <row r="29" ht="15" spans="1:7">
      <c r="A29" s="49">
        <v>24</v>
      </c>
      <c r="B29" s="50" t="s">
        <v>35</v>
      </c>
      <c r="C29" s="54" t="s">
        <v>108</v>
      </c>
      <c r="D29" s="52">
        <v>12</v>
      </c>
      <c r="E29" s="17">
        <v>400</v>
      </c>
      <c r="F29" s="17">
        <f t="shared" si="0"/>
        <v>4800</v>
      </c>
      <c r="G29" s="53"/>
    </row>
    <row r="30" ht="15" spans="1:7">
      <c r="A30" s="49">
        <v>25</v>
      </c>
      <c r="B30" s="50" t="s">
        <v>35</v>
      </c>
      <c r="C30" s="51" t="s">
        <v>109</v>
      </c>
      <c r="D30" s="52">
        <v>5</v>
      </c>
      <c r="E30" s="17">
        <v>400</v>
      </c>
      <c r="F30" s="17">
        <f t="shared" si="0"/>
        <v>2000</v>
      </c>
      <c r="G30" s="53"/>
    </row>
    <row r="31" ht="15" spans="1:7">
      <c r="A31" s="49">
        <v>26</v>
      </c>
      <c r="B31" s="50" t="s">
        <v>35</v>
      </c>
      <c r="C31" s="51" t="s">
        <v>110</v>
      </c>
      <c r="D31" s="52">
        <v>5</v>
      </c>
      <c r="E31" s="17">
        <v>400</v>
      </c>
      <c r="F31" s="17">
        <f t="shared" si="0"/>
        <v>2000</v>
      </c>
      <c r="G31" s="53"/>
    </row>
    <row r="32" ht="15" spans="1:7">
      <c r="A32" s="49">
        <v>27</v>
      </c>
      <c r="B32" s="50" t="s">
        <v>35</v>
      </c>
      <c r="C32" s="51" t="s">
        <v>111</v>
      </c>
      <c r="D32" s="52">
        <v>5</v>
      </c>
      <c r="E32" s="17">
        <v>400</v>
      </c>
      <c r="F32" s="17">
        <f t="shared" si="0"/>
        <v>2000</v>
      </c>
      <c r="G32" s="53"/>
    </row>
    <row r="33" ht="15" spans="1:7">
      <c r="A33" s="49">
        <v>28</v>
      </c>
      <c r="B33" s="50" t="s">
        <v>35</v>
      </c>
      <c r="C33" s="51" t="s">
        <v>112</v>
      </c>
      <c r="D33" s="52">
        <v>10</v>
      </c>
      <c r="E33" s="17">
        <v>400</v>
      </c>
      <c r="F33" s="17">
        <f t="shared" si="0"/>
        <v>4000</v>
      </c>
      <c r="G33" s="53"/>
    </row>
    <row r="34" ht="15" spans="1:7">
      <c r="A34" s="49">
        <v>29</v>
      </c>
      <c r="B34" s="50" t="s">
        <v>35</v>
      </c>
      <c r="C34" s="51" t="s">
        <v>113</v>
      </c>
      <c r="D34" s="52">
        <v>2</v>
      </c>
      <c r="E34" s="17">
        <v>400</v>
      </c>
      <c r="F34" s="17">
        <f t="shared" si="0"/>
        <v>800</v>
      </c>
      <c r="G34" s="53"/>
    </row>
    <row r="35" ht="15" spans="1:7">
      <c r="A35" s="49">
        <v>30</v>
      </c>
      <c r="B35" s="50" t="s">
        <v>35</v>
      </c>
      <c r="C35" s="51" t="s">
        <v>114</v>
      </c>
      <c r="D35" s="52">
        <v>7</v>
      </c>
      <c r="E35" s="17">
        <v>400</v>
      </c>
      <c r="F35" s="17">
        <f t="shared" si="0"/>
        <v>2800</v>
      </c>
      <c r="G35" s="53"/>
    </row>
    <row r="36" ht="15" spans="1:7">
      <c r="A36" s="49">
        <v>31</v>
      </c>
      <c r="B36" s="50" t="s">
        <v>35</v>
      </c>
      <c r="C36" s="51" t="s">
        <v>115</v>
      </c>
      <c r="D36" s="52">
        <v>2</v>
      </c>
      <c r="E36" s="17">
        <v>400</v>
      </c>
      <c r="F36" s="17">
        <f t="shared" si="0"/>
        <v>800</v>
      </c>
      <c r="G36" s="53"/>
    </row>
    <row r="37" ht="15" spans="1:7">
      <c r="A37" s="49">
        <v>32</v>
      </c>
      <c r="B37" s="50" t="s">
        <v>35</v>
      </c>
      <c r="C37" s="51" t="s">
        <v>116</v>
      </c>
      <c r="D37" s="52">
        <v>5</v>
      </c>
      <c r="E37" s="17">
        <v>400</v>
      </c>
      <c r="F37" s="17">
        <f t="shared" si="0"/>
        <v>2000</v>
      </c>
      <c r="G37" s="53"/>
    </row>
    <row r="38" ht="15" spans="1:7">
      <c r="A38" s="49">
        <v>33</v>
      </c>
      <c r="B38" s="50" t="s">
        <v>35</v>
      </c>
      <c r="C38" s="51" t="s">
        <v>117</v>
      </c>
      <c r="D38" s="52">
        <v>2</v>
      </c>
      <c r="E38" s="17">
        <v>400</v>
      </c>
      <c r="F38" s="17">
        <f t="shared" ref="F38:F76" si="1">D38*E38</f>
        <v>800</v>
      </c>
      <c r="G38" s="53"/>
    </row>
    <row r="39" ht="15" spans="1:7">
      <c r="A39" s="49">
        <v>34</v>
      </c>
      <c r="B39" s="50" t="s">
        <v>35</v>
      </c>
      <c r="C39" s="56" t="s">
        <v>118</v>
      </c>
      <c r="D39" s="52">
        <v>10</v>
      </c>
      <c r="E39" s="17">
        <v>400</v>
      </c>
      <c r="F39" s="17">
        <f t="shared" si="1"/>
        <v>4000</v>
      </c>
      <c r="G39" s="53"/>
    </row>
    <row r="40" ht="15" spans="1:7">
      <c r="A40" s="49">
        <v>35</v>
      </c>
      <c r="B40" s="50" t="s">
        <v>35</v>
      </c>
      <c r="C40" s="56" t="s">
        <v>119</v>
      </c>
      <c r="D40" s="52">
        <v>8.5</v>
      </c>
      <c r="E40" s="17">
        <v>400</v>
      </c>
      <c r="F40" s="17">
        <f t="shared" si="1"/>
        <v>3400</v>
      </c>
      <c r="G40" s="53"/>
    </row>
    <row r="41" ht="15" spans="1:7">
      <c r="A41" s="49">
        <v>36</v>
      </c>
      <c r="B41" s="50" t="s">
        <v>35</v>
      </c>
      <c r="C41" s="56" t="s">
        <v>120</v>
      </c>
      <c r="D41" s="52">
        <v>8</v>
      </c>
      <c r="E41" s="17">
        <v>400</v>
      </c>
      <c r="F41" s="17">
        <f t="shared" si="1"/>
        <v>3200</v>
      </c>
      <c r="G41" s="53"/>
    </row>
    <row r="42" ht="15" spans="1:7">
      <c r="A42" s="49">
        <v>37</v>
      </c>
      <c r="B42" s="50" t="s">
        <v>35</v>
      </c>
      <c r="C42" s="56" t="s">
        <v>121</v>
      </c>
      <c r="D42" s="52">
        <v>10</v>
      </c>
      <c r="E42" s="17">
        <v>400</v>
      </c>
      <c r="F42" s="17">
        <f t="shared" si="1"/>
        <v>4000</v>
      </c>
      <c r="G42" s="53"/>
    </row>
    <row r="43" ht="15" spans="1:7">
      <c r="A43" s="49">
        <v>38</v>
      </c>
      <c r="B43" s="50" t="s">
        <v>35</v>
      </c>
      <c r="C43" s="51" t="s">
        <v>122</v>
      </c>
      <c r="D43" s="52">
        <v>10</v>
      </c>
      <c r="E43" s="17">
        <v>400</v>
      </c>
      <c r="F43" s="17">
        <f t="shared" si="1"/>
        <v>4000</v>
      </c>
      <c r="G43" s="53"/>
    </row>
    <row r="44" ht="15" spans="1:7">
      <c r="A44" s="49">
        <v>39</v>
      </c>
      <c r="B44" s="50" t="s">
        <v>35</v>
      </c>
      <c r="C44" s="51" t="s">
        <v>123</v>
      </c>
      <c r="D44" s="52">
        <v>14</v>
      </c>
      <c r="E44" s="17">
        <v>400</v>
      </c>
      <c r="F44" s="17">
        <f t="shared" si="1"/>
        <v>5600</v>
      </c>
      <c r="G44" s="53"/>
    </row>
    <row r="45" ht="15" spans="1:7">
      <c r="A45" s="49">
        <v>40</v>
      </c>
      <c r="B45" s="50" t="s">
        <v>35</v>
      </c>
      <c r="C45" s="51" t="s">
        <v>124</v>
      </c>
      <c r="D45" s="52">
        <v>7</v>
      </c>
      <c r="E45" s="17">
        <v>400</v>
      </c>
      <c r="F45" s="17">
        <f t="shared" si="1"/>
        <v>2800</v>
      </c>
      <c r="G45" s="53"/>
    </row>
    <row r="46" ht="15" spans="1:7">
      <c r="A46" s="49">
        <v>41</v>
      </c>
      <c r="B46" s="50" t="s">
        <v>35</v>
      </c>
      <c r="C46" s="57" t="s">
        <v>125</v>
      </c>
      <c r="D46" s="52">
        <v>10</v>
      </c>
      <c r="E46" s="17">
        <v>400</v>
      </c>
      <c r="F46" s="17">
        <f t="shared" si="1"/>
        <v>4000</v>
      </c>
      <c r="G46" s="53"/>
    </row>
    <row r="47" ht="15" spans="1:7">
      <c r="A47" s="49">
        <v>42</v>
      </c>
      <c r="B47" s="50" t="s">
        <v>35</v>
      </c>
      <c r="C47" s="57" t="s">
        <v>126</v>
      </c>
      <c r="D47" s="52">
        <v>15</v>
      </c>
      <c r="E47" s="17">
        <v>400</v>
      </c>
      <c r="F47" s="17">
        <f t="shared" si="1"/>
        <v>6000</v>
      </c>
      <c r="G47" s="53"/>
    </row>
    <row r="48" ht="15" spans="1:7">
      <c r="A48" s="49">
        <v>43</v>
      </c>
      <c r="B48" s="50" t="s">
        <v>35</v>
      </c>
      <c r="C48" s="51" t="s">
        <v>127</v>
      </c>
      <c r="D48" s="52">
        <v>14.5</v>
      </c>
      <c r="E48" s="17">
        <v>400</v>
      </c>
      <c r="F48" s="17">
        <f t="shared" si="1"/>
        <v>5800</v>
      </c>
      <c r="G48" s="53"/>
    </row>
    <row r="49" ht="15" spans="1:7">
      <c r="A49" s="49">
        <v>44</v>
      </c>
      <c r="B49" s="50" t="s">
        <v>35</v>
      </c>
      <c r="C49" s="57" t="s">
        <v>121</v>
      </c>
      <c r="D49" s="52">
        <v>16</v>
      </c>
      <c r="E49" s="17">
        <v>400</v>
      </c>
      <c r="F49" s="17">
        <f t="shared" si="1"/>
        <v>6400</v>
      </c>
      <c r="G49" s="53"/>
    </row>
    <row r="50" ht="15" spans="1:7">
      <c r="A50" s="49">
        <v>45</v>
      </c>
      <c r="B50" s="50" t="s">
        <v>35</v>
      </c>
      <c r="C50" s="51" t="s">
        <v>128</v>
      </c>
      <c r="D50" s="52">
        <v>4.5</v>
      </c>
      <c r="E50" s="17">
        <v>400</v>
      </c>
      <c r="F50" s="17">
        <f t="shared" si="1"/>
        <v>1800</v>
      </c>
      <c r="G50" s="53"/>
    </row>
    <row r="51" ht="15" spans="1:7">
      <c r="A51" s="49">
        <v>46</v>
      </c>
      <c r="B51" s="50" t="s">
        <v>35</v>
      </c>
      <c r="C51" s="51" t="s">
        <v>129</v>
      </c>
      <c r="D51" s="52">
        <v>13.5</v>
      </c>
      <c r="E51" s="17">
        <v>400</v>
      </c>
      <c r="F51" s="17">
        <f t="shared" si="1"/>
        <v>5400</v>
      </c>
      <c r="G51" s="53"/>
    </row>
    <row r="52" ht="15" spans="1:7">
      <c r="A52" s="49">
        <v>47</v>
      </c>
      <c r="B52" s="50" t="s">
        <v>35</v>
      </c>
      <c r="C52" s="51" t="s">
        <v>130</v>
      </c>
      <c r="D52" s="52">
        <v>13</v>
      </c>
      <c r="E52" s="17">
        <v>400</v>
      </c>
      <c r="F52" s="17">
        <f t="shared" si="1"/>
        <v>5200</v>
      </c>
      <c r="G52" s="53"/>
    </row>
    <row r="53" ht="15" spans="1:7">
      <c r="A53" s="49">
        <v>48</v>
      </c>
      <c r="B53" s="50" t="s">
        <v>35</v>
      </c>
      <c r="C53" s="51" t="s">
        <v>131</v>
      </c>
      <c r="D53" s="52">
        <v>10</v>
      </c>
      <c r="E53" s="17">
        <v>400</v>
      </c>
      <c r="F53" s="17">
        <f t="shared" si="1"/>
        <v>4000</v>
      </c>
      <c r="G53" s="53"/>
    </row>
    <row r="54" ht="15" spans="1:7">
      <c r="A54" s="49">
        <v>49</v>
      </c>
      <c r="B54" s="50" t="s">
        <v>35</v>
      </c>
      <c r="C54" s="51" t="s">
        <v>132</v>
      </c>
      <c r="D54" s="52">
        <v>18</v>
      </c>
      <c r="E54" s="17">
        <v>400</v>
      </c>
      <c r="F54" s="17">
        <f t="shared" si="1"/>
        <v>7200</v>
      </c>
      <c r="G54" s="53"/>
    </row>
    <row r="55" ht="15" spans="1:7">
      <c r="A55" s="49">
        <v>50</v>
      </c>
      <c r="B55" s="50" t="s">
        <v>35</v>
      </c>
      <c r="C55" s="51" t="s">
        <v>133</v>
      </c>
      <c r="D55" s="52">
        <v>5</v>
      </c>
      <c r="E55" s="17">
        <v>400</v>
      </c>
      <c r="F55" s="17">
        <f t="shared" si="1"/>
        <v>2000</v>
      </c>
      <c r="G55" s="53"/>
    </row>
    <row r="56" ht="15" spans="1:7">
      <c r="A56" s="49">
        <v>51</v>
      </c>
      <c r="B56" s="50" t="s">
        <v>35</v>
      </c>
      <c r="C56" s="51" t="s">
        <v>134</v>
      </c>
      <c r="D56" s="52">
        <v>13.5</v>
      </c>
      <c r="E56" s="17">
        <v>400</v>
      </c>
      <c r="F56" s="17">
        <f t="shared" si="1"/>
        <v>5400</v>
      </c>
      <c r="G56" s="53"/>
    </row>
    <row r="57" ht="15" spans="1:7">
      <c r="A57" s="49">
        <v>52</v>
      </c>
      <c r="B57" s="50" t="s">
        <v>35</v>
      </c>
      <c r="C57" s="51" t="s">
        <v>135</v>
      </c>
      <c r="D57" s="52">
        <v>11</v>
      </c>
      <c r="E57" s="17">
        <v>400</v>
      </c>
      <c r="F57" s="17">
        <f t="shared" si="1"/>
        <v>4400</v>
      </c>
      <c r="G57" s="53"/>
    </row>
    <row r="58" ht="15" spans="1:7">
      <c r="A58" s="49">
        <v>53</v>
      </c>
      <c r="B58" s="50" t="s">
        <v>35</v>
      </c>
      <c r="C58" s="51" t="s">
        <v>136</v>
      </c>
      <c r="D58" s="52">
        <v>3</v>
      </c>
      <c r="E58" s="17">
        <v>400</v>
      </c>
      <c r="F58" s="17">
        <f t="shared" si="1"/>
        <v>1200</v>
      </c>
      <c r="G58" s="53"/>
    </row>
    <row r="59" ht="15" spans="1:7">
      <c r="A59" s="49">
        <v>54</v>
      </c>
      <c r="B59" s="50" t="s">
        <v>35</v>
      </c>
      <c r="C59" s="51" t="s">
        <v>137</v>
      </c>
      <c r="D59" s="52">
        <v>4</v>
      </c>
      <c r="E59" s="17">
        <v>400</v>
      </c>
      <c r="F59" s="17">
        <f t="shared" si="1"/>
        <v>1600</v>
      </c>
      <c r="G59" s="53"/>
    </row>
    <row r="60" ht="15" spans="1:7">
      <c r="A60" s="49">
        <v>55</v>
      </c>
      <c r="B60" s="50" t="s">
        <v>35</v>
      </c>
      <c r="C60" s="51" t="s">
        <v>138</v>
      </c>
      <c r="D60" s="52">
        <v>8</v>
      </c>
      <c r="E60" s="17">
        <v>400</v>
      </c>
      <c r="F60" s="17">
        <f t="shared" si="1"/>
        <v>3200</v>
      </c>
      <c r="G60" s="53"/>
    </row>
    <row r="61" ht="15" spans="1:7">
      <c r="A61" s="49">
        <v>56</v>
      </c>
      <c r="B61" s="50" t="s">
        <v>35</v>
      </c>
      <c r="C61" s="51" t="s">
        <v>139</v>
      </c>
      <c r="D61" s="52">
        <v>28.5</v>
      </c>
      <c r="E61" s="17">
        <v>400</v>
      </c>
      <c r="F61" s="17">
        <f t="shared" si="1"/>
        <v>11400</v>
      </c>
      <c r="G61" s="53"/>
    </row>
    <row r="62" ht="15" spans="1:7">
      <c r="A62" s="49">
        <v>57</v>
      </c>
      <c r="B62" s="50" t="s">
        <v>35</v>
      </c>
      <c r="C62" s="51" t="s">
        <v>140</v>
      </c>
      <c r="D62" s="52">
        <v>16.5</v>
      </c>
      <c r="E62" s="17">
        <v>400</v>
      </c>
      <c r="F62" s="17">
        <f t="shared" si="1"/>
        <v>6600</v>
      </c>
      <c r="G62" s="53"/>
    </row>
    <row r="63" ht="15" spans="1:7">
      <c r="A63" s="49">
        <v>58</v>
      </c>
      <c r="B63" s="50" t="s">
        <v>35</v>
      </c>
      <c r="C63" s="51" t="s">
        <v>141</v>
      </c>
      <c r="D63" s="52">
        <v>22</v>
      </c>
      <c r="E63" s="17">
        <v>400</v>
      </c>
      <c r="F63" s="17">
        <f t="shared" si="1"/>
        <v>8800</v>
      </c>
      <c r="G63" s="53"/>
    </row>
    <row r="64" ht="15" spans="1:7">
      <c r="A64" s="49">
        <v>59</v>
      </c>
      <c r="B64" s="50" t="s">
        <v>35</v>
      </c>
      <c r="C64" s="51" t="s">
        <v>142</v>
      </c>
      <c r="D64" s="52">
        <v>6</v>
      </c>
      <c r="E64" s="17">
        <v>400</v>
      </c>
      <c r="F64" s="17">
        <f t="shared" si="1"/>
        <v>2400</v>
      </c>
      <c r="G64" s="53"/>
    </row>
    <row r="65" ht="15" spans="1:7">
      <c r="A65" s="49">
        <v>60</v>
      </c>
      <c r="B65" s="50" t="s">
        <v>35</v>
      </c>
      <c r="C65" s="51" t="s">
        <v>143</v>
      </c>
      <c r="D65" s="52">
        <v>8</v>
      </c>
      <c r="E65" s="17">
        <v>400</v>
      </c>
      <c r="F65" s="17">
        <f t="shared" si="1"/>
        <v>3200</v>
      </c>
      <c r="G65" s="53"/>
    </row>
    <row r="66" ht="15" spans="1:7">
      <c r="A66" s="49">
        <v>61</v>
      </c>
      <c r="B66" s="50" t="s">
        <v>35</v>
      </c>
      <c r="C66" s="51" t="s">
        <v>144</v>
      </c>
      <c r="D66" s="52">
        <v>12</v>
      </c>
      <c r="E66" s="17">
        <v>400</v>
      </c>
      <c r="F66" s="17">
        <f t="shared" si="1"/>
        <v>4800</v>
      </c>
      <c r="G66" s="53"/>
    </row>
    <row r="67" ht="15" spans="1:7">
      <c r="A67" s="49">
        <v>62</v>
      </c>
      <c r="B67" s="50" t="s">
        <v>35</v>
      </c>
      <c r="C67" s="51" t="s">
        <v>145</v>
      </c>
      <c r="D67" s="52">
        <v>8.5</v>
      </c>
      <c r="E67" s="17">
        <v>400</v>
      </c>
      <c r="F67" s="17">
        <f t="shared" si="1"/>
        <v>3400</v>
      </c>
      <c r="G67" s="53"/>
    </row>
    <row r="68" ht="15" spans="1:7">
      <c r="A68" s="49">
        <v>63</v>
      </c>
      <c r="B68" s="50" t="s">
        <v>35</v>
      </c>
      <c r="C68" s="51" t="s">
        <v>146</v>
      </c>
      <c r="D68" s="52">
        <v>7.5</v>
      </c>
      <c r="E68" s="17">
        <v>400</v>
      </c>
      <c r="F68" s="17">
        <f t="shared" si="1"/>
        <v>3000</v>
      </c>
      <c r="G68" s="53"/>
    </row>
    <row r="69" ht="15" spans="1:7">
      <c r="A69" s="49">
        <v>64</v>
      </c>
      <c r="B69" s="50" t="s">
        <v>35</v>
      </c>
      <c r="C69" s="58" t="s">
        <v>147</v>
      </c>
      <c r="D69" s="52">
        <v>20</v>
      </c>
      <c r="E69" s="17">
        <v>400</v>
      </c>
      <c r="F69" s="17">
        <f t="shared" si="1"/>
        <v>8000</v>
      </c>
      <c r="G69" s="53"/>
    </row>
    <row r="70" ht="15" spans="1:7">
      <c r="A70" s="49">
        <v>65</v>
      </c>
      <c r="B70" s="50" t="s">
        <v>35</v>
      </c>
      <c r="C70" s="59" t="s">
        <v>36</v>
      </c>
      <c r="D70" s="52">
        <v>109.5</v>
      </c>
      <c r="E70" s="17">
        <v>400</v>
      </c>
      <c r="F70" s="17">
        <f t="shared" si="1"/>
        <v>43800</v>
      </c>
      <c r="G70" s="53"/>
    </row>
    <row r="71" ht="15" spans="1:7">
      <c r="A71" s="49">
        <v>66</v>
      </c>
      <c r="B71" s="50" t="s">
        <v>35</v>
      </c>
      <c r="C71" s="59" t="s">
        <v>38</v>
      </c>
      <c r="D71" s="52">
        <v>61</v>
      </c>
      <c r="E71" s="17">
        <v>400</v>
      </c>
      <c r="F71" s="17">
        <f t="shared" si="1"/>
        <v>24400</v>
      </c>
      <c r="G71" s="53"/>
    </row>
    <row r="72" ht="15" spans="1:7">
      <c r="A72" s="49">
        <v>67</v>
      </c>
      <c r="B72" s="50" t="s">
        <v>35</v>
      </c>
      <c r="C72" s="59" t="s">
        <v>148</v>
      </c>
      <c r="D72" s="52">
        <v>35.5</v>
      </c>
      <c r="E72" s="17">
        <v>400</v>
      </c>
      <c r="F72" s="17">
        <f t="shared" si="1"/>
        <v>14200</v>
      </c>
      <c r="G72" s="53"/>
    </row>
    <row r="73" ht="15" customHeight="1" spans="1:7">
      <c r="A73" s="49">
        <v>68</v>
      </c>
      <c r="B73" s="15" t="s">
        <v>42</v>
      </c>
      <c r="C73" s="60" t="s">
        <v>149</v>
      </c>
      <c r="D73" s="61">
        <v>4</v>
      </c>
      <c r="E73" s="17">
        <v>400</v>
      </c>
      <c r="F73" s="17">
        <f t="shared" si="1"/>
        <v>1600</v>
      </c>
      <c r="G73" s="53">
        <f>SUM(F73:F140)/10000</f>
        <v>29.7264</v>
      </c>
    </row>
    <row r="74" ht="15" customHeight="1" spans="1:7">
      <c r="A74" s="49">
        <v>69</v>
      </c>
      <c r="B74" s="15" t="s">
        <v>42</v>
      </c>
      <c r="C74" s="60" t="s">
        <v>150</v>
      </c>
      <c r="D74" s="61">
        <v>4</v>
      </c>
      <c r="E74" s="17">
        <v>400</v>
      </c>
      <c r="F74" s="17">
        <f t="shared" si="1"/>
        <v>1600</v>
      </c>
      <c r="G74" s="53"/>
    </row>
    <row r="75" ht="15" customHeight="1" spans="1:7">
      <c r="A75" s="49">
        <v>70</v>
      </c>
      <c r="B75" s="15" t="s">
        <v>42</v>
      </c>
      <c r="C75" s="59" t="s">
        <v>151</v>
      </c>
      <c r="D75" s="61">
        <v>2</v>
      </c>
      <c r="E75" s="17">
        <v>400</v>
      </c>
      <c r="F75" s="17">
        <f t="shared" si="1"/>
        <v>800</v>
      </c>
      <c r="G75" s="53"/>
    </row>
    <row r="76" ht="15" customHeight="1" spans="1:7">
      <c r="A76" s="49">
        <v>71</v>
      </c>
      <c r="B76" s="15" t="s">
        <v>42</v>
      </c>
      <c r="C76" s="62" t="s">
        <v>152</v>
      </c>
      <c r="D76" s="61">
        <v>65</v>
      </c>
      <c r="E76" s="17">
        <v>400</v>
      </c>
      <c r="F76" s="17">
        <f t="shared" si="1"/>
        <v>26000</v>
      </c>
      <c r="G76" s="53"/>
    </row>
    <row r="77" ht="15" customHeight="1" spans="1:7">
      <c r="A77" s="49">
        <v>72</v>
      </c>
      <c r="B77" s="15" t="s">
        <v>42</v>
      </c>
      <c r="C77" s="62" t="s">
        <v>153</v>
      </c>
      <c r="D77" s="61">
        <v>10</v>
      </c>
      <c r="E77" s="17">
        <v>400</v>
      </c>
      <c r="F77" s="17">
        <f t="shared" ref="F77:F109" si="2">D77*E77</f>
        <v>4000</v>
      </c>
      <c r="G77" s="53"/>
    </row>
    <row r="78" ht="15" customHeight="1" spans="1:7">
      <c r="A78" s="49">
        <v>73</v>
      </c>
      <c r="B78" s="15" t="s">
        <v>42</v>
      </c>
      <c r="C78" s="59" t="s">
        <v>154</v>
      </c>
      <c r="D78" s="61">
        <v>93</v>
      </c>
      <c r="E78" s="17">
        <v>400</v>
      </c>
      <c r="F78" s="17">
        <f t="shared" si="2"/>
        <v>37200</v>
      </c>
      <c r="G78" s="53"/>
    </row>
    <row r="79" ht="15" customHeight="1" spans="1:7">
      <c r="A79" s="49">
        <v>74</v>
      </c>
      <c r="B79" s="15" t="s">
        <v>42</v>
      </c>
      <c r="C79" s="62" t="s">
        <v>155</v>
      </c>
      <c r="D79" s="61">
        <v>10</v>
      </c>
      <c r="E79" s="17">
        <v>400</v>
      </c>
      <c r="F79" s="17">
        <f t="shared" si="2"/>
        <v>4000</v>
      </c>
      <c r="G79" s="53"/>
    </row>
    <row r="80" ht="15" customHeight="1" spans="1:7">
      <c r="A80" s="49">
        <v>75</v>
      </c>
      <c r="B80" s="15" t="s">
        <v>42</v>
      </c>
      <c r="C80" s="62" t="s">
        <v>156</v>
      </c>
      <c r="D80" s="61">
        <v>10</v>
      </c>
      <c r="E80" s="17">
        <v>400</v>
      </c>
      <c r="F80" s="17">
        <f t="shared" si="2"/>
        <v>4000</v>
      </c>
      <c r="G80" s="53"/>
    </row>
    <row r="81" ht="15" customHeight="1" spans="1:7">
      <c r="A81" s="49">
        <v>76</v>
      </c>
      <c r="B81" s="15" t="s">
        <v>42</v>
      </c>
      <c r="C81" s="59" t="s">
        <v>157</v>
      </c>
      <c r="D81" s="61">
        <v>50</v>
      </c>
      <c r="E81" s="17">
        <v>400</v>
      </c>
      <c r="F81" s="17">
        <f t="shared" si="2"/>
        <v>20000</v>
      </c>
      <c r="G81" s="53"/>
    </row>
    <row r="82" ht="15" customHeight="1" spans="1:7">
      <c r="A82" s="49">
        <v>77</v>
      </c>
      <c r="B82" s="15" t="s">
        <v>42</v>
      </c>
      <c r="C82" s="62" t="s">
        <v>158</v>
      </c>
      <c r="D82" s="61">
        <v>3</v>
      </c>
      <c r="E82" s="17">
        <v>400</v>
      </c>
      <c r="F82" s="17">
        <f t="shared" si="2"/>
        <v>1200</v>
      </c>
      <c r="G82" s="53"/>
    </row>
    <row r="83" ht="15" customHeight="1" spans="1:7">
      <c r="A83" s="49">
        <v>78</v>
      </c>
      <c r="B83" s="15" t="s">
        <v>42</v>
      </c>
      <c r="C83" s="62" t="s">
        <v>159</v>
      </c>
      <c r="D83" s="61">
        <v>4</v>
      </c>
      <c r="E83" s="17">
        <v>400</v>
      </c>
      <c r="F83" s="17">
        <f t="shared" si="2"/>
        <v>1600</v>
      </c>
      <c r="G83" s="53"/>
    </row>
    <row r="84" ht="15" customHeight="1" spans="1:7">
      <c r="A84" s="49">
        <v>79</v>
      </c>
      <c r="B84" s="15" t="s">
        <v>42</v>
      </c>
      <c r="C84" s="62" t="s">
        <v>160</v>
      </c>
      <c r="D84" s="61">
        <v>7</v>
      </c>
      <c r="E84" s="17">
        <v>400</v>
      </c>
      <c r="F84" s="17">
        <f t="shared" si="2"/>
        <v>2800</v>
      </c>
      <c r="G84" s="53"/>
    </row>
    <row r="85" ht="15" customHeight="1" spans="1:7">
      <c r="A85" s="49">
        <v>80</v>
      </c>
      <c r="B85" s="15" t="s">
        <v>42</v>
      </c>
      <c r="C85" s="59" t="s">
        <v>161</v>
      </c>
      <c r="D85" s="61">
        <v>3</v>
      </c>
      <c r="E85" s="17">
        <v>400</v>
      </c>
      <c r="F85" s="17">
        <f t="shared" si="2"/>
        <v>1200</v>
      </c>
      <c r="G85" s="53"/>
    </row>
    <row r="86" ht="15" customHeight="1" spans="1:7">
      <c r="A86" s="49">
        <v>81</v>
      </c>
      <c r="B86" s="15" t="s">
        <v>42</v>
      </c>
      <c r="C86" s="62" t="s">
        <v>162</v>
      </c>
      <c r="D86" s="61">
        <v>2</v>
      </c>
      <c r="E86" s="17">
        <v>400</v>
      </c>
      <c r="F86" s="17">
        <f t="shared" si="2"/>
        <v>800</v>
      </c>
      <c r="G86" s="53"/>
    </row>
    <row r="87" ht="15" customHeight="1" spans="1:7">
      <c r="A87" s="49">
        <v>82</v>
      </c>
      <c r="B87" s="15" t="s">
        <v>42</v>
      </c>
      <c r="C87" s="62" t="s">
        <v>163</v>
      </c>
      <c r="D87" s="61">
        <v>8</v>
      </c>
      <c r="E87" s="17">
        <v>400</v>
      </c>
      <c r="F87" s="17">
        <f t="shared" si="2"/>
        <v>3200</v>
      </c>
      <c r="G87" s="53"/>
    </row>
    <row r="88" ht="15" customHeight="1" spans="1:7">
      <c r="A88" s="49">
        <v>83</v>
      </c>
      <c r="B88" s="15" t="s">
        <v>42</v>
      </c>
      <c r="C88" s="62" t="s">
        <v>164</v>
      </c>
      <c r="D88" s="61">
        <v>5</v>
      </c>
      <c r="E88" s="17">
        <v>400</v>
      </c>
      <c r="F88" s="17">
        <f t="shared" si="2"/>
        <v>2000</v>
      </c>
      <c r="G88" s="53"/>
    </row>
    <row r="89" ht="15" customHeight="1" spans="1:7">
      <c r="A89" s="49">
        <v>84</v>
      </c>
      <c r="B89" s="15" t="s">
        <v>42</v>
      </c>
      <c r="C89" s="62" t="s">
        <v>165</v>
      </c>
      <c r="D89" s="61">
        <v>6.5</v>
      </c>
      <c r="E89" s="17">
        <v>400</v>
      </c>
      <c r="F89" s="17">
        <f t="shared" si="2"/>
        <v>2600</v>
      </c>
      <c r="G89" s="53"/>
    </row>
    <row r="90" ht="15" customHeight="1" spans="1:7">
      <c r="A90" s="49">
        <v>85</v>
      </c>
      <c r="B90" s="15" t="s">
        <v>42</v>
      </c>
      <c r="C90" s="63" t="s">
        <v>166</v>
      </c>
      <c r="D90" s="64">
        <v>3</v>
      </c>
      <c r="E90" s="17">
        <v>400</v>
      </c>
      <c r="F90" s="17">
        <f t="shared" si="2"/>
        <v>1200</v>
      </c>
      <c r="G90" s="53"/>
    </row>
    <row r="91" ht="15" customHeight="1" spans="1:7">
      <c r="A91" s="49">
        <v>86</v>
      </c>
      <c r="B91" s="15" t="s">
        <v>42</v>
      </c>
      <c r="C91" s="63" t="s">
        <v>167</v>
      </c>
      <c r="D91" s="64">
        <v>2.5</v>
      </c>
      <c r="E91" s="17">
        <v>400</v>
      </c>
      <c r="F91" s="17">
        <f t="shared" si="2"/>
        <v>1000</v>
      </c>
      <c r="G91" s="53"/>
    </row>
    <row r="92" ht="15" customHeight="1" spans="1:7">
      <c r="A92" s="49">
        <v>87</v>
      </c>
      <c r="B92" s="15" t="s">
        <v>42</v>
      </c>
      <c r="C92" s="63" t="s">
        <v>168</v>
      </c>
      <c r="D92" s="64">
        <v>2</v>
      </c>
      <c r="E92" s="17">
        <v>400</v>
      </c>
      <c r="F92" s="17">
        <f t="shared" si="2"/>
        <v>800</v>
      </c>
      <c r="G92" s="53"/>
    </row>
    <row r="93" ht="15" customHeight="1" spans="1:7">
      <c r="A93" s="49">
        <v>88</v>
      </c>
      <c r="B93" s="15" t="s">
        <v>42</v>
      </c>
      <c r="C93" s="63" t="s">
        <v>169</v>
      </c>
      <c r="D93" s="64">
        <v>5</v>
      </c>
      <c r="E93" s="17">
        <v>400</v>
      </c>
      <c r="F93" s="17">
        <f t="shared" si="2"/>
        <v>2000</v>
      </c>
      <c r="G93" s="53"/>
    </row>
    <row r="94" ht="15" customHeight="1" spans="1:7">
      <c r="A94" s="49">
        <v>89</v>
      </c>
      <c r="B94" s="15" t="s">
        <v>42</v>
      </c>
      <c r="C94" s="63" t="s">
        <v>170</v>
      </c>
      <c r="D94" s="64">
        <v>5</v>
      </c>
      <c r="E94" s="17">
        <v>400</v>
      </c>
      <c r="F94" s="17">
        <f t="shared" si="2"/>
        <v>2000</v>
      </c>
      <c r="G94" s="53"/>
    </row>
    <row r="95" ht="15" customHeight="1" spans="1:7">
      <c r="A95" s="49">
        <v>90</v>
      </c>
      <c r="B95" s="15" t="s">
        <v>42</v>
      </c>
      <c r="C95" s="63" t="s">
        <v>171</v>
      </c>
      <c r="D95" s="64">
        <v>14</v>
      </c>
      <c r="E95" s="17">
        <v>400</v>
      </c>
      <c r="F95" s="17">
        <f t="shared" si="2"/>
        <v>5600</v>
      </c>
      <c r="G95" s="53"/>
    </row>
    <row r="96" ht="15" customHeight="1" spans="1:7">
      <c r="A96" s="49">
        <v>91</v>
      </c>
      <c r="B96" s="15" t="s">
        <v>42</v>
      </c>
      <c r="C96" s="63" t="s">
        <v>172</v>
      </c>
      <c r="D96" s="64">
        <v>2.5</v>
      </c>
      <c r="E96" s="17">
        <v>400</v>
      </c>
      <c r="F96" s="17">
        <f t="shared" si="2"/>
        <v>1000</v>
      </c>
      <c r="G96" s="53"/>
    </row>
    <row r="97" ht="15" customHeight="1" spans="1:7">
      <c r="A97" s="49">
        <v>92</v>
      </c>
      <c r="B97" s="15" t="s">
        <v>42</v>
      </c>
      <c r="C97" s="63" t="s">
        <v>173</v>
      </c>
      <c r="D97" s="64">
        <v>3.5</v>
      </c>
      <c r="E97" s="17">
        <v>400</v>
      </c>
      <c r="F97" s="17">
        <f t="shared" si="2"/>
        <v>1400</v>
      </c>
      <c r="G97" s="53"/>
    </row>
    <row r="98" ht="15" customHeight="1" spans="1:7">
      <c r="A98" s="49">
        <v>93</v>
      </c>
      <c r="B98" s="15" t="s">
        <v>42</v>
      </c>
      <c r="C98" s="63" t="s">
        <v>174</v>
      </c>
      <c r="D98" s="64">
        <v>2.5</v>
      </c>
      <c r="E98" s="17">
        <v>400</v>
      </c>
      <c r="F98" s="17">
        <f t="shared" si="2"/>
        <v>1000</v>
      </c>
      <c r="G98" s="53"/>
    </row>
    <row r="99" ht="15" customHeight="1" spans="1:7">
      <c r="A99" s="49">
        <v>94</v>
      </c>
      <c r="B99" s="15" t="s">
        <v>42</v>
      </c>
      <c r="C99" s="63" t="s">
        <v>175</v>
      </c>
      <c r="D99" s="64">
        <v>11</v>
      </c>
      <c r="E99" s="17">
        <v>400</v>
      </c>
      <c r="F99" s="17">
        <f t="shared" si="2"/>
        <v>4400</v>
      </c>
      <c r="G99" s="53"/>
    </row>
    <row r="100" ht="15" customHeight="1" spans="1:7">
      <c r="A100" s="49">
        <v>95</v>
      </c>
      <c r="B100" s="15" t="s">
        <v>42</v>
      </c>
      <c r="C100" s="63" t="s">
        <v>176</v>
      </c>
      <c r="D100" s="64">
        <v>3</v>
      </c>
      <c r="E100" s="17">
        <v>400</v>
      </c>
      <c r="F100" s="17">
        <f t="shared" si="2"/>
        <v>1200</v>
      </c>
      <c r="G100" s="53"/>
    </row>
    <row r="101" ht="15" customHeight="1" spans="1:7">
      <c r="A101" s="49">
        <v>96</v>
      </c>
      <c r="B101" s="15" t="s">
        <v>42</v>
      </c>
      <c r="C101" s="62" t="s">
        <v>177</v>
      </c>
      <c r="D101" s="61">
        <v>18</v>
      </c>
      <c r="E101" s="17">
        <v>400</v>
      </c>
      <c r="F101" s="17">
        <f t="shared" si="2"/>
        <v>7200</v>
      </c>
      <c r="G101" s="53"/>
    </row>
    <row r="102" ht="15" customHeight="1" spans="1:7">
      <c r="A102" s="49">
        <v>97</v>
      </c>
      <c r="B102" s="15" t="s">
        <v>42</v>
      </c>
      <c r="C102" s="62" t="s">
        <v>178</v>
      </c>
      <c r="D102" s="61">
        <v>5</v>
      </c>
      <c r="E102" s="17">
        <v>400</v>
      </c>
      <c r="F102" s="17">
        <f t="shared" si="2"/>
        <v>2000</v>
      </c>
      <c r="G102" s="53"/>
    </row>
    <row r="103" ht="15" customHeight="1" spans="1:7">
      <c r="A103" s="49">
        <v>98</v>
      </c>
      <c r="B103" s="15" t="s">
        <v>42</v>
      </c>
      <c r="C103" s="59" t="s">
        <v>179</v>
      </c>
      <c r="D103" s="61">
        <v>0.5</v>
      </c>
      <c r="E103" s="17">
        <v>400</v>
      </c>
      <c r="F103" s="17">
        <f t="shared" si="2"/>
        <v>200</v>
      </c>
      <c r="G103" s="53"/>
    </row>
    <row r="104" ht="15" customHeight="1" spans="1:7">
      <c r="A104" s="49">
        <v>99</v>
      </c>
      <c r="B104" s="15" t="s">
        <v>42</v>
      </c>
      <c r="C104" s="62" t="s">
        <v>180</v>
      </c>
      <c r="D104" s="61">
        <v>19</v>
      </c>
      <c r="E104" s="17">
        <v>400</v>
      </c>
      <c r="F104" s="17">
        <f t="shared" si="2"/>
        <v>7600</v>
      </c>
      <c r="G104" s="53"/>
    </row>
    <row r="105" ht="15" customHeight="1" spans="1:7">
      <c r="A105" s="49">
        <v>100</v>
      </c>
      <c r="B105" s="15" t="s">
        <v>42</v>
      </c>
      <c r="C105" s="62" t="s">
        <v>181</v>
      </c>
      <c r="D105" s="61">
        <v>10</v>
      </c>
      <c r="E105" s="17">
        <v>400</v>
      </c>
      <c r="F105" s="17">
        <f t="shared" si="2"/>
        <v>4000</v>
      </c>
      <c r="G105" s="53"/>
    </row>
    <row r="106" ht="15" customHeight="1" spans="1:7">
      <c r="A106" s="49">
        <v>101</v>
      </c>
      <c r="B106" s="15" t="s">
        <v>42</v>
      </c>
      <c r="C106" s="63" t="s">
        <v>182</v>
      </c>
      <c r="D106" s="61">
        <v>17.66</v>
      </c>
      <c r="E106" s="17">
        <v>400</v>
      </c>
      <c r="F106" s="17">
        <f t="shared" si="2"/>
        <v>7064</v>
      </c>
      <c r="G106" s="53"/>
    </row>
    <row r="107" ht="15" customHeight="1" spans="1:7">
      <c r="A107" s="49">
        <v>102</v>
      </c>
      <c r="B107" s="15" t="s">
        <v>42</v>
      </c>
      <c r="C107" s="62" t="s">
        <v>183</v>
      </c>
      <c r="D107" s="61">
        <v>30</v>
      </c>
      <c r="E107" s="17">
        <v>400</v>
      </c>
      <c r="F107" s="17">
        <f t="shared" si="2"/>
        <v>12000</v>
      </c>
      <c r="G107" s="53"/>
    </row>
    <row r="108" ht="15" customHeight="1" spans="1:7">
      <c r="A108" s="49">
        <v>103</v>
      </c>
      <c r="B108" s="15" t="s">
        <v>42</v>
      </c>
      <c r="C108" s="62" t="s">
        <v>184</v>
      </c>
      <c r="D108" s="61">
        <v>8</v>
      </c>
      <c r="E108" s="17">
        <v>400</v>
      </c>
      <c r="F108" s="17">
        <f t="shared" si="2"/>
        <v>3200</v>
      </c>
      <c r="G108" s="53"/>
    </row>
    <row r="109" ht="15" customHeight="1" spans="1:7">
      <c r="A109" s="49">
        <v>104</v>
      </c>
      <c r="B109" s="15" t="s">
        <v>42</v>
      </c>
      <c r="C109" s="59" t="s">
        <v>54</v>
      </c>
      <c r="D109" s="61">
        <v>70</v>
      </c>
      <c r="E109" s="17">
        <v>400</v>
      </c>
      <c r="F109" s="17">
        <f t="shared" si="2"/>
        <v>28000</v>
      </c>
      <c r="G109" s="53"/>
    </row>
    <row r="110" ht="15" customHeight="1" spans="1:7">
      <c r="A110" s="49">
        <v>105</v>
      </c>
      <c r="B110" s="15" t="s">
        <v>42</v>
      </c>
      <c r="C110" s="59" t="s">
        <v>185</v>
      </c>
      <c r="D110" s="61">
        <v>13</v>
      </c>
      <c r="E110" s="17">
        <v>400</v>
      </c>
      <c r="F110" s="17">
        <f t="shared" ref="F110:F143" si="3">D110*E110</f>
        <v>5200</v>
      </c>
      <c r="G110" s="53"/>
    </row>
    <row r="111" ht="15" customHeight="1" spans="1:7">
      <c r="A111" s="49">
        <v>106</v>
      </c>
      <c r="B111" s="15" t="s">
        <v>42</v>
      </c>
      <c r="C111" s="62" t="s">
        <v>186</v>
      </c>
      <c r="D111" s="61">
        <v>7</v>
      </c>
      <c r="E111" s="17">
        <v>400</v>
      </c>
      <c r="F111" s="17">
        <f t="shared" si="3"/>
        <v>2800</v>
      </c>
      <c r="G111" s="53"/>
    </row>
    <row r="112" ht="15" customHeight="1" spans="1:7">
      <c r="A112" s="49">
        <v>107</v>
      </c>
      <c r="B112" s="15" t="s">
        <v>42</v>
      </c>
      <c r="C112" s="62" t="s">
        <v>44</v>
      </c>
      <c r="D112" s="65">
        <v>10</v>
      </c>
      <c r="E112" s="17">
        <v>400</v>
      </c>
      <c r="F112" s="17">
        <f t="shared" si="3"/>
        <v>4000</v>
      </c>
      <c r="G112" s="53"/>
    </row>
    <row r="113" ht="15" customHeight="1" spans="1:7">
      <c r="A113" s="49">
        <v>108</v>
      </c>
      <c r="B113" s="15" t="s">
        <v>42</v>
      </c>
      <c r="C113" s="62" t="s">
        <v>187</v>
      </c>
      <c r="D113" s="65">
        <v>13</v>
      </c>
      <c r="E113" s="17">
        <v>400</v>
      </c>
      <c r="F113" s="17">
        <f t="shared" si="3"/>
        <v>5200</v>
      </c>
      <c r="G113" s="53"/>
    </row>
    <row r="114" ht="15" customHeight="1" spans="1:7">
      <c r="A114" s="49">
        <v>109</v>
      </c>
      <c r="B114" s="15" t="s">
        <v>42</v>
      </c>
      <c r="C114" s="62" t="s">
        <v>188</v>
      </c>
      <c r="D114" s="65">
        <v>2</v>
      </c>
      <c r="E114" s="17">
        <v>400</v>
      </c>
      <c r="F114" s="17">
        <f t="shared" si="3"/>
        <v>800</v>
      </c>
      <c r="G114" s="53"/>
    </row>
    <row r="115" ht="15" customHeight="1" spans="1:7">
      <c r="A115" s="49">
        <v>110</v>
      </c>
      <c r="B115" s="15" t="s">
        <v>42</v>
      </c>
      <c r="C115" s="62" t="s">
        <v>189</v>
      </c>
      <c r="D115" s="65">
        <v>6</v>
      </c>
      <c r="E115" s="17">
        <v>400</v>
      </c>
      <c r="F115" s="17">
        <f t="shared" si="3"/>
        <v>2400</v>
      </c>
      <c r="G115" s="53"/>
    </row>
    <row r="116" ht="15" customHeight="1" spans="1:7">
      <c r="A116" s="49">
        <v>111</v>
      </c>
      <c r="B116" s="15" t="s">
        <v>42</v>
      </c>
      <c r="C116" s="62" t="s">
        <v>190</v>
      </c>
      <c r="D116" s="65">
        <v>8</v>
      </c>
      <c r="E116" s="17">
        <v>400</v>
      </c>
      <c r="F116" s="17">
        <f t="shared" si="3"/>
        <v>3200</v>
      </c>
      <c r="G116" s="53"/>
    </row>
    <row r="117" ht="15" customHeight="1" spans="1:7">
      <c r="A117" s="49">
        <v>112</v>
      </c>
      <c r="B117" s="15" t="s">
        <v>42</v>
      </c>
      <c r="C117" s="59" t="s">
        <v>191</v>
      </c>
      <c r="D117" s="65">
        <v>9</v>
      </c>
      <c r="E117" s="17">
        <v>400</v>
      </c>
      <c r="F117" s="17">
        <f t="shared" si="3"/>
        <v>3600</v>
      </c>
      <c r="G117" s="53"/>
    </row>
    <row r="118" ht="15" customHeight="1" spans="1:7">
      <c r="A118" s="49">
        <v>113</v>
      </c>
      <c r="B118" s="15" t="s">
        <v>42</v>
      </c>
      <c r="C118" s="62" t="s">
        <v>192</v>
      </c>
      <c r="D118" s="61">
        <v>3</v>
      </c>
      <c r="E118" s="17">
        <v>400</v>
      </c>
      <c r="F118" s="17">
        <f t="shared" si="3"/>
        <v>1200</v>
      </c>
      <c r="G118" s="53"/>
    </row>
    <row r="119" ht="15" customHeight="1" spans="1:7">
      <c r="A119" s="49">
        <v>114</v>
      </c>
      <c r="B119" s="15" t="s">
        <v>42</v>
      </c>
      <c r="C119" s="62" t="s">
        <v>193</v>
      </c>
      <c r="D119" s="61">
        <v>10</v>
      </c>
      <c r="E119" s="17">
        <v>400</v>
      </c>
      <c r="F119" s="17">
        <f t="shared" si="3"/>
        <v>4000</v>
      </c>
      <c r="G119" s="53"/>
    </row>
    <row r="120" ht="15" customHeight="1" spans="1:7">
      <c r="A120" s="49">
        <v>115</v>
      </c>
      <c r="B120" s="15" t="s">
        <v>42</v>
      </c>
      <c r="C120" s="66" t="s">
        <v>194</v>
      </c>
      <c r="D120" s="65">
        <v>0.5</v>
      </c>
      <c r="E120" s="17">
        <v>400</v>
      </c>
      <c r="F120" s="17">
        <f t="shared" si="3"/>
        <v>200</v>
      </c>
      <c r="G120" s="53"/>
    </row>
    <row r="121" ht="15" customHeight="1" spans="1:7">
      <c r="A121" s="49">
        <v>116</v>
      </c>
      <c r="B121" s="15" t="s">
        <v>42</v>
      </c>
      <c r="C121" s="67" t="s">
        <v>195</v>
      </c>
      <c r="D121" s="65">
        <v>13</v>
      </c>
      <c r="E121" s="17">
        <v>400</v>
      </c>
      <c r="F121" s="17">
        <f t="shared" si="3"/>
        <v>5200</v>
      </c>
      <c r="G121" s="53"/>
    </row>
    <row r="122" ht="15" customHeight="1" spans="1:7">
      <c r="A122" s="49">
        <v>117</v>
      </c>
      <c r="B122" s="15" t="s">
        <v>42</v>
      </c>
      <c r="C122" s="67" t="s">
        <v>196</v>
      </c>
      <c r="D122" s="65">
        <v>12</v>
      </c>
      <c r="E122" s="17">
        <v>400</v>
      </c>
      <c r="F122" s="17">
        <f t="shared" si="3"/>
        <v>4800</v>
      </c>
      <c r="G122" s="53"/>
    </row>
    <row r="123" ht="15" customHeight="1" spans="1:7">
      <c r="A123" s="49">
        <v>118</v>
      </c>
      <c r="B123" s="15" t="s">
        <v>42</v>
      </c>
      <c r="C123" s="67" t="s">
        <v>197</v>
      </c>
      <c r="D123" s="65">
        <v>9.5</v>
      </c>
      <c r="E123" s="17">
        <v>400</v>
      </c>
      <c r="F123" s="17">
        <f t="shared" si="3"/>
        <v>3800</v>
      </c>
      <c r="G123" s="53"/>
    </row>
    <row r="124" ht="15" customHeight="1" spans="1:7">
      <c r="A124" s="49">
        <v>119</v>
      </c>
      <c r="B124" s="15" t="s">
        <v>42</v>
      </c>
      <c r="C124" s="66" t="s">
        <v>198</v>
      </c>
      <c r="D124" s="68">
        <v>5</v>
      </c>
      <c r="E124" s="17">
        <v>400</v>
      </c>
      <c r="F124" s="17">
        <f t="shared" si="3"/>
        <v>2000</v>
      </c>
      <c r="G124" s="53"/>
    </row>
    <row r="125" ht="15" customHeight="1" spans="1:7">
      <c r="A125" s="49">
        <v>120</v>
      </c>
      <c r="B125" s="15" t="s">
        <v>42</v>
      </c>
      <c r="C125" s="66" t="s">
        <v>199</v>
      </c>
      <c r="D125" s="68">
        <v>7</v>
      </c>
      <c r="E125" s="17">
        <v>400</v>
      </c>
      <c r="F125" s="17">
        <f t="shared" si="3"/>
        <v>2800</v>
      </c>
      <c r="G125" s="53"/>
    </row>
    <row r="126" ht="15" customHeight="1" spans="1:7">
      <c r="A126" s="49">
        <v>121</v>
      </c>
      <c r="B126" s="15" t="s">
        <v>42</v>
      </c>
      <c r="C126" s="66" t="s">
        <v>200</v>
      </c>
      <c r="D126" s="61">
        <v>2</v>
      </c>
      <c r="E126" s="17">
        <v>400</v>
      </c>
      <c r="F126" s="17">
        <f t="shared" si="3"/>
        <v>800</v>
      </c>
      <c r="G126" s="53"/>
    </row>
    <row r="127" ht="15" customHeight="1" spans="1:7">
      <c r="A127" s="49">
        <v>122</v>
      </c>
      <c r="B127" s="15" t="s">
        <v>42</v>
      </c>
      <c r="C127" s="62" t="s">
        <v>201</v>
      </c>
      <c r="D127" s="61">
        <v>6</v>
      </c>
      <c r="E127" s="17">
        <v>400</v>
      </c>
      <c r="F127" s="17">
        <f t="shared" si="3"/>
        <v>2400</v>
      </c>
      <c r="G127" s="53"/>
    </row>
    <row r="128" ht="15" customHeight="1" spans="1:7">
      <c r="A128" s="49">
        <v>123</v>
      </c>
      <c r="B128" s="15" t="s">
        <v>42</v>
      </c>
      <c r="C128" s="62" t="s">
        <v>202</v>
      </c>
      <c r="D128" s="61">
        <v>14</v>
      </c>
      <c r="E128" s="17">
        <v>400</v>
      </c>
      <c r="F128" s="17">
        <f t="shared" si="3"/>
        <v>5600</v>
      </c>
      <c r="G128" s="53"/>
    </row>
    <row r="129" ht="15" customHeight="1" spans="1:7">
      <c r="A129" s="49">
        <v>124</v>
      </c>
      <c r="B129" s="15" t="s">
        <v>42</v>
      </c>
      <c r="C129" s="62" t="s">
        <v>203</v>
      </c>
      <c r="D129" s="61">
        <v>9</v>
      </c>
      <c r="E129" s="17">
        <v>400</v>
      </c>
      <c r="F129" s="17">
        <f t="shared" si="3"/>
        <v>3600</v>
      </c>
      <c r="G129" s="53"/>
    </row>
    <row r="130" ht="15" customHeight="1" spans="1:7">
      <c r="A130" s="49">
        <v>125</v>
      </c>
      <c r="B130" s="15" t="s">
        <v>42</v>
      </c>
      <c r="C130" s="59" t="s">
        <v>204</v>
      </c>
      <c r="D130" s="61">
        <v>8</v>
      </c>
      <c r="E130" s="17">
        <v>400</v>
      </c>
      <c r="F130" s="17">
        <f t="shared" si="3"/>
        <v>3200</v>
      </c>
      <c r="G130" s="53"/>
    </row>
    <row r="131" ht="15" customHeight="1" spans="1:7">
      <c r="A131" s="49">
        <v>126</v>
      </c>
      <c r="B131" s="15" t="s">
        <v>42</v>
      </c>
      <c r="C131" s="59" t="s">
        <v>205</v>
      </c>
      <c r="D131" s="61">
        <v>3</v>
      </c>
      <c r="E131" s="17">
        <v>400</v>
      </c>
      <c r="F131" s="17">
        <f t="shared" si="3"/>
        <v>1200</v>
      </c>
      <c r="G131" s="53"/>
    </row>
    <row r="132" ht="15" customHeight="1" spans="1:7">
      <c r="A132" s="49">
        <v>127</v>
      </c>
      <c r="B132" s="15" t="s">
        <v>42</v>
      </c>
      <c r="C132" s="59" t="s">
        <v>206</v>
      </c>
      <c r="D132" s="61">
        <v>7</v>
      </c>
      <c r="E132" s="17">
        <v>400</v>
      </c>
      <c r="F132" s="17">
        <f t="shared" si="3"/>
        <v>2800</v>
      </c>
      <c r="G132" s="53"/>
    </row>
    <row r="133" ht="15" customHeight="1" spans="1:7">
      <c r="A133" s="49">
        <v>128</v>
      </c>
      <c r="B133" s="15" t="s">
        <v>42</v>
      </c>
      <c r="C133" s="59" t="s">
        <v>207</v>
      </c>
      <c r="D133" s="61">
        <v>7</v>
      </c>
      <c r="E133" s="17">
        <v>400</v>
      </c>
      <c r="F133" s="17">
        <f t="shared" si="3"/>
        <v>2800</v>
      </c>
      <c r="G133" s="53"/>
    </row>
    <row r="134" ht="15" customHeight="1" spans="1:7">
      <c r="A134" s="49">
        <v>129</v>
      </c>
      <c r="B134" s="15" t="s">
        <v>42</v>
      </c>
      <c r="C134" s="59" t="s">
        <v>208</v>
      </c>
      <c r="D134" s="61">
        <v>1</v>
      </c>
      <c r="E134" s="17">
        <v>400</v>
      </c>
      <c r="F134" s="17">
        <f t="shared" si="3"/>
        <v>400</v>
      </c>
      <c r="G134" s="53"/>
    </row>
    <row r="135" ht="15" customHeight="1" spans="1:7">
      <c r="A135" s="49">
        <v>130</v>
      </c>
      <c r="B135" s="15" t="s">
        <v>42</v>
      </c>
      <c r="C135" s="59" t="s">
        <v>209</v>
      </c>
      <c r="D135" s="61">
        <v>4</v>
      </c>
      <c r="E135" s="17">
        <v>400</v>
      </c>
      <c r="F135" s="17">
        <f t="shared" si="3"/>
        <v>1600</v>
      </c>
      <c r="G135" s="53"/>
    </row>
    <row r="136" ht="15" customHeight="1" spans="1:7">
      <c r="A136" s="49">
        <v>131</v>
      </c>
      <c r="B136" s="15" t="s">
        <v>42</v>
      </c>
      <c r="C136" s="59" t="s">
        <v>210</v>
      </c>
      <c r="D136" s="61">
        <v>6</v>
      </c>
      <c r="E136" s="17">
        <v>400</v>
      </c>
      <c r="F136" s="17">
        <f t="shared" si="3"/>
        <v>2400</v>
      </c>
      <c r="G136" s="53"/>
    </row>
    <row r="137" ht="15" customHeight="1" spans="1:7">
      <c r="A137" s="49">
        <v>132</v>
      </c>
      <c r="B137" s="15" t="s">
        <v>42</v>
      </c>
      <c r="C137" s="62" t="s">
        <v>211</v>
      </c>
      <c r="D137" s="61">
        <v>8.5</v>
      </c>
      <c r="E137" s="17">
        <v>400</v>
      </c>
      <c r="F137" s="17">
        <f t="shared" si="3"/>
        <v>3400</v>
      </c>
      <c r="G137" s="53"/>
    </row>
    <row r="138" ht="15" customHeight="1" spans="1:7">
      <c r="A138" s="49">
        <v>133</v>
      </c>
      <c r="B138" s="15" t="s">
        <v>42</v>
      </c>
      <c r="C138" s="62" t="s">
        <v>212</v>
      </c>
      <c r="D138" s="61">
        <v>6</v>
      </c>
      <c r="E138" s="17">
        <v>400</v>
      </c>
      <c r="F138" s="17">
        <f t="shared" si="3"/>
        <v>2400</v>
      </c>
      <c r="G138" s="53"/>
    </row>
    <row r="139" ht="15" customHeight="1" spans="1:7">
      <c r="A139" s="49">
        <v>134</v>
      </c>
      <c r="B139" s="15" t="s">
        <v>42</v>
      </c>
      <c r="C139" s="69" t="s">
        <v>213</v>
      </c>
      <c r="D139" s="61">
        <v>7</v>
      </c>
      <c r="E139" s="17">
        <v>400</v>
      </c>
      <c r="F139" s="17">
        <f t="shared" si="3"/>
        <v>2800</v>
      </c>
      <c r="G139" s="53"/>
    </row>
    <row r="140" ht="15" customHeight="1" spans="1:7">
      <c r="A140" s="49">
        <v>135</v>
      </c>
      <c r="B140" s="15" t="s">
        <v>42</v>
      </c>
      <c r="C140" s="69" t="s">
        <v>214</v>
      </c>
      <c r="D140" s="61">
        <v>8</v>
      </c>
      <c r="E140" s="17">
        <v>400</v>
      </c>
      <c r="F140" s="17">
        <f t="shared" si="3"/>
        <v>3200</v>
      </c>
      <c r="G140" s="53"/>
    </row>
    <row r="141" ht="15" customHeight="1" spans="1:7">
      <c r="A141" s="49">
        <v>136</v>
      </c>
      <c r="B141" s="15" t="s">
        <v>47</v>
      </c>
      <c r="C141" s="70" t="s">
        <v>215</v>
      </c>
      <c r="D141" s="61">
        <v>2</v>
      </c>
      <c r="E141" s="17">
        <v>400</v>
      </c>
      <c r="F141" s="17">
        <f t="shared" si="3"/>
        <v>800</v>
      </c>
      <c r="G141" s="53">
        <f>SUM(F141:F232)/10000</f>
        <v>28</v>
      </c>
    </row>
    <row r="142" ht="15" customHeight="1" spans="1:7">
      <c r="A142" s="49">
        <v>137</v>
      </c>
      <c r="B142" s="15" t="s">
        <v>47</v>
      </c>
      <c r="C142" s="62" t="s">
        <v>216</v>
      </c>
      <c r="D142" s="61">
        <v>5</v>
      </c>
      <c r="E142" s="17">
        <v>400</v>
      </c>
      <c r="F142" s="17">
        <f t="shared" si="3"/>
        <v>2000</v>
      </c>
      <c r="G142" s="53"/>
    </row>
    <row r="143" ht="15" customHeight="1" spans="1:7">
      <c r="A143" s="49">
        <v>138</v>
      </c>
      <c r="B143" s="15" t="s">
        <v>47</v>
      </c>
      <c r="C143" s="62" t="s">
        <v>217</v>
      </c>
      <c r="D143" s="61">
        <v>10</v>
      </c>
      <c r="E143" s="17">
        <v>400</v>
      </c>
      <c r="F143" s="17">
        <f t="shared" si="3"/>
        <v>4000</v>
      </c>
      <c r="G143" s="53"/>
    </row>
    <row r="144" ht="15" customHeight="1" spans="1:7">
      <c r="A144" s="49">
        <v>139</v>
      </c>
      <c r="B144" s="15" t="s">
        <v>47</v>
      </c>
      <c r="C144" s="71" t="s">
        <v>49</v>
      </c>
      <c r="D144" s="72">
        <v>50</v>
      </c>
      <c r="E144" s="17">
        <v>400</v>
      </c>
      <c r="F144" s="17">
        <f t="shared" ref="F144:F161" si="4">D144*E144</f>
        <v>20000</v>
      </c>
      <c r="G144" s="53"/>
    </row>
    <row r="145" ht="15" customHeight="1" spans="1:7">
      <c r="A145" s="49">
        <v>140</v>
      </c>
      <c r="B145" s="15" t="s">
        <v>47</v>
      </c>
      <c r="C145" s="62" t="s">
        <v>218</v>
      </c>
      <c r="D145" s="61">
        <v>2</v>
      </c>
      <c r="E145" s="17">
        <v>400</v>
      </c>
      <c r="F145" s="17">
        <f t="shared" si="4"/>
        <v>800</v>
      </c>
      <c r="G145" s="53"/>
    </row>
    <row r="146" ht="15" customHeight="1" spans="1:7">
      <c r="A146" s="49">
        <v>141</v>
      </c>
      <c r="B146" s="15" t="s">
        <v>47</v>
      </c>
      <c r="C146" s="73" t="s">
        <v>219</v>
      </c>
      <c r="D146" s="61">
        <v>4</v>
      </c>
      <c r="E146" s="17">
        <v>400</v>
      </c>
      <c r="F146" s="17">
        <f t="shared" si="4"/>
        <v>1600</v>
      </c>
      <c r="G146" s="53"/>
    </row>
    <row r="147" ht="15" customHeight="1" spans="1:7">
      <c r="A147" s="49">
        <v>142</v>
      </c>
      <c r="B147" s="15" t="s">
        <v>47</v>
      </c>
      <c r="C147" s="62" t="s">
        <v>220</v>
      </c>
      <c r="D147" s="61">
        <v>6</v>
      </c>
      <c r="E147" s="17">
        <v>400</v>
      </c>
      <c r="F147" s="17">
        <f t="shared" si="4"/>
        <v>2400</v>
      </c>
      <c r="G147" s="53"/>
    </row>
    <row r="148" ht="15" customHeight="1" spans="1:7">
      <c r="A148" s="49">
        <v>143</v>
      </c>
      <c r="B148" s="15" t="s">
        <v>47</v>
      </c>
      <c r="C148" s="62" t="s">
        <v>221</v>
      </c>
      <c r="D148" s="61">
        <v>10</v>
      </c>
      <c r="E148" s="17">
        <v>400</v>
      </c>
      <c r="F148" s="17">
        <f t="shared" si="4"/>
        <v>4000</v>
      </c>
      <c r="G148" s="53"/>
    </row>
    <row r="149" ht="15" customHeight="1" spans="1:7">
      <c r="A149" s="49">
        <v>144</v>
      </c>
      <c r="B149" s="15" t="s">
        <v>47</v>
      </c>
      <c r="C149" s="62" t="s">
        <v>222</v>
      </c>
      <c r="D149" s="61">
        <v>25</v>
      </c>
      <c r="E149" s="17">
        <v>400</v>
      </c>
      <c r="F149" s="17">
        <f t="shared" si="4"/>
        <v>10000</v>
      </c>
      <c r="G149" s="53"/>
    </row>
    <row r="150" ht="15" customHeight="1" spans="1:7">
      <c r="A150" s="49">
        <v>145</v>
      </c>
      <c r="B150" s="15" t="s">
        <v>47</v>
      </c>
      <c r="C150" s="62" t="s">
        <v>223</v>
      </c>
      <c r="D150" s="61">
        <v>2</v>
      </c>
      <c r="E150" s="17">
        <v>400</v>
      </c>
      <c r="F150" s="17">
        <f t="shared" si="4"/>
        <v>800</v>
      </c>
      <c r="G150" s="53"/>
    </row>
    <row r="151" ht="15" customHeight="1" spans="1:7">
      <c r="A151" s="49">
        <v>146</v>
      </c>
      <c r="B151" s="15" t="s">
        <v>47</v>
      </c>
      <c r="C151" s="62" t="s">
        <v>224</v>
      </c>
      <c r="D151" s="61">
        <v>8</v>
      </c>
      <c r="E151" s="17">
        <v>400</v>
      </c>
      <c r="F151" s="17">
        <f t="shared" si="4"/>
        <v>3200</v>
      </c>
      <c r="G151" s="53"/>
    </row>
    <row r="152" ht="15" customHeight="1" spans="1:7">
      <c r="A152" s="49">
        <v>147</v>
      </c>
      <c r="B152" s="15" t="s">
        <v>47</v>
      </c>
      <c r="C152" s="74" t="s">
        <v>225</v>
      </c>
      <c r="D152" s="61">
        <v>2</v>
      </c>
      <c r="E152" s="17">
        <v>400</v>
      </c>
      <c r="F152" s="17">
        <f t="shared" si="4"/>
        <v>800</v>
      </c>
      <c r="G152" s="53"/>
    </row>
    <row r="153" ht="15" customHeight="1" spans="1:7">
      <c r="A153" s="49">
        <v>148</v>
      </c>
      <c r="B153" s="15" t="s">
        <v>47</v>
      </c>
      <c r="C153" s="74" t="s">
        <v>226</v>
      </c>
      <c r="D153" s="61">
        <v>3</v>
      </c>
      <c r="E153" s="17">
        <v>400</v>
      </c>
      <c r="F153" s="17">
        <f t="shared" si="4"/>
        <v>1200</v>
      </c>
      <c r="G153" s="53"/>
    </row>
    <row r="154" ht="15" customHeight="1" spans="1:7">
      <c r="A154" s="49">
        <v>149</v>
      </c>
      <c r="B154" s="15" t="s">
        <v>47</v>
      </c>
      <c r="C154" s="74" t="s">
        <v>227</v>
      </c>
      <c r="D154" s="61">
        <v>3</v>
      </c>
      <c r="E154" s="17">
        <v>400</v>
      </c>
      <c r="F154" s="17">
        <f t="shared" si="4"/>
        <v>1200</v>
      </c>
      <c r="G154" s="53"/>
    </row>
    <row r="155" ht="15" customHeight="1" spans="1:7">
      <c r="A155" s="49">
        <v>150</v>
      </c>
      <c r="B155" s="15" t="s">
        <v>47</v>
      </c>
      <c r="C155" s="62" t="s">
        <v>228</v>
      </c>
      <c r="D155" s="75">
        <v>3</v>
      </c>
      <c r="E155" s="17">
        <v>400</v>
      </c>
      <c r="F155" s="17">
        <f t="shared" si="4"/>
        <v>1200</v>
      </c>
      <c r="G155" s="53"/>
    </row>
    <row r="156" ht="15" customHeight="1" spans="1:7">
      <c r="A156" s="49">
        <v>151</v>
      </c>
      <c r="B156" s="15" t="s">
        <v>47</v>
      </c>
      <c r="C156" s="62" t="s">
        <v>229</v>
      </c>
      <c r="D156" s="61">
        <v>2</v>
      </c>
      <c r="E156" s="17">
        <v>400</v>
      </c>
      <c r="F156" s="17">
        <f t="shared" si="4"/>
        <v>800</v>
      </c>
      <c r="G156" s="53"/>
    </row>
    <row r="157" ht="15" customHeight="1" spans="1:7">
      <c r="A157" s="49">
        <v>152</v>
      </c>
      <c r="B157" s="15" t="s">
        <v>47</v>
      </c>
      <c r="C157" s="62" t="s">
        <v>230</v>
      </c>
      <c r="D157" s="61">
        <v>2</v>
      </c>
      <c r="E157" s="17">
        <v>400</v>
      </c>
      <c r="F157" s="17">
        <f t="shared" si="4"/>
        <v>800</v>
      </c>
      <c r="G157" s="53"/>
    </row>
    <row r="158" ht="15" customHeight="1" spans="1:7">
      <c r="A158" s="49">
        <v>153</v>
      </c>
      <c r="B158" s="15" t="s">
        <v>47</v>
      </c>
      <c r="C158" s="62" t="s">
        <v>231</v>
      </c>
      <c r="D158" s="61">
        <v>4</v>
      </c>
      <c r="E158" s="17">
        <v>400</v>
      </c>
      <c r="F158" s="17">
        <f t="shared" si="4"/>
        <v>1600</v>
      </c>
      <c r="G158" s="53"/>
    </row>
    <row r="159" ht="15" customHeight="1" spans="1:7">
      <c r="A159" s="49">
        <v>154</v>
      </c>
      <c r="B159" s="15" t="s">
        <v>47</v>
      </c>
      <c r="C159" s="62" t="s">
        <v>232</v>
      </c>
      <c r="D159" s="61">
        <v>5</v>
      </c>
      <c r="E159" s="17">
        <v>400</v>
      </c>
      <c r="F159" s="17">
        <f t="shared" si="4"/>
        <v>2000</v>
      </c>
      <c r="G159" s="53"/>
    </row>
    <row r="160" ht="15" customHeight="1" spans="1:7">
      <c r="A160" s="49">
        <v>155</v>
      </c>
      <c r="B160" s="15" t="s">
        <v>47</v>
      </c>
      <c r="C160" s="62" t="s">
        <v>233</v>
      </c>
      <c r="D160" s="61">
        <v>3</v>
      </c>
      <c r="E160" s="17">
        <v>400</v>
      </c>
      <c r="F160" s="17">
        <f t="shared" si="4"/>
        <v>1200</v>
      </c>
      <c r="G160" s="53"/>
    </row>
    <row r="161" ht="15" customHeight="1" spans="1:7">
      <c r="A161" s="49">
        <v>156</v>
      </c>
      <c r="B161" s="15" t="s">
        <v>47</v>
      </c>
      <c r="C161" s="62" t="s">
        <v>234</v>
      </c>
      <c r="D161" s="61">
        <v>2</v>
      </c>
      <c r="E161" s="17">
        <v>400</v>
      </c>
      <c r="F161" s="17">
        <f t="shared" si="4"/>
        <v>800</v>
      </c>
      <c r="G161" s="53"/>
    </row>
    <row r="162" ht="15" customHeight="1" spans="1:7">
      <c r="A162" s="49">
        <v>157</v>
      </c>
      <c r="B162" s="15" t="s">
        <v>47</v>
      </c>
      <c r="C162" s="62" t="s">
        <v>235</v>
      </c>
      <c r="D162" s="61">
        <v>2</v>
      </c>
      <c r="E162" s="17">
        <v>400</v>
      </c>
      <c r="F162" s="17">
        <f t="shared" ref="F162:F193" si="5">D162*E162</f>
        <v>800</v>
      </c>
      <c r="G162" s="53"/>
    </row>
    <row r="163" ht="15" customHeight="1" spans="1:7">
      <c r="A163" s="49">
        <v>158</v>
      </c>
      <c r="B163" s="15" t="s">
        <v>47</v>
      </c>
      <c r="C163" s="62" t="s">
        <v>236</v>
      </c>
      <c r="D163" s="61">
        <v>2</v>
      </c>
      <c r="E163" s="17">
        <v>400</v>
      </c>
      <c r="F163" s="17">
        <f t="shared" si="5"/>
        <v>800</v>
      </c>
      <c r="G163" s="53"/>
    </row>
    <row r="164" ht="15" customHeight="1" spans="1:7">
      <c r="A164" s="49">
        <v>159</v>
      </c>
      <c r="B164" s="15" t="s">
        <v>47</v>
      </c>
      <c r="C164" s="59" t="s">
        <v>237</v>
      </c>
      <c r="D164" s="75">
        <v>50</v>
      </c>
      <c r="E164" s="17">
        <v>400</v>
      </c>
      <c r="F164" s="17">
        <f t="shared" si="5"/>
        <v>20000</v>
      </c>
      <c r="G164" s="53"/>
    </row>
    <row r="165" ht="15" customHeight="1" spans="1:7">
      <c r="A165" s="49">
        <v>160</v>
      </c>
      <c r="B165" s="15" t="s">
        <v>47</v>
      </c>
      <c r="C165" s="62" t="s">
        <v>238</v>
      </c>
      <c r="D165" s="61">
        <v>35</v>
      </c>
      <c r="E165" s="17">
        <v>400</v>
      </c>
      <c r="F165" s="17">
        <f t="shared" si="5"/>
        <v>14000</v>
      </c>
      <c r="G165" s="53"/>
    </row>
    <row r="166" ht="15" customHeight="1" spans="1:7">
      <c r="A166" s="49">
        <v>161</v>
      </c>
      <c r="B166" s="15" t="s">
        <v>47</v>
      </c>
      <c r="C166" s="70" t="s">
        <v>239</v>
      </c>
      <c r="D166" s="61">
        <v>3</v>
      </c>
      <c r="E166" s="17">
        <v>400</v>
      </c>
      <c r="F166" s="17">
        <f t="shared" si="5"/>
        <v>1200</v>
      </c>
      <c r="G166" s="53"/>
    </row>
    <row r="167" ht="15" customHeight="1" spans="1:7">
      <c r="A167" s="49">
        <v>162</v>
      </c>
      <c r="B167" s="15" t="s">
        <v>47</v>
      </c>
      <c r="C167" s="62" t="s">
        <v>240</v>
      </c>
      <c r="D167" s="61">
        <v>6</v>
      </c>
      <c r="E167" s="17">
        <v>400</v>
      </c>
      <c r="F167" s="17">
        <f t="shared" si="5"/>
        <v>2400</v>
      </c>
      <c r="G167" s="53"/>
    </row>
    <row r="168" ht="15" customHeight="1" spans="1:7">
      <c r="A168" s="49">
        <v>163</v>
      </c>
      <c r="B168" s="15" t="s">
        <v>47</v>
      </c>
      <c r="C168" s="70" t="s">
        <v>241</v>
      </c>
      <c r="D168" s="61">
        <v>5</v>
      </c>
      <c r="E168" s="17">
        <v>400</v>
      </c>
      <c r="F168" s="17">
        <f t="shared" si="5"/>
        <v>2000</v>
      </c>
      <c r="G168" s="53"/>
    </row>
    <row r="169" ht="15" customHeight="1" spans="1:7">
      <c r="A169" s="49">
        <v>164</v>
      </c>
      <c r="B169" s="15" t="s">
        <v>47</v>
      </c>
      <c r="C169" s="70" t="s">
        <v>242</v>
      </c>
      <c r="D169" s="61">
        <v>4</v>
      </c>
      <c r="E169" s="17">
        <v>400</v>
      </c>
      <c r="F169" s="17">
        <f t="shared" si="5"/>
        <v>1600</v>
      </c>
      <c r="G169" s="53"/>
    </row>
    <row r="170" ht="15" customHeight="1" spans="1:7">
      <c r="A170" s="49">
        <v>165</v>
      </c>
      <c r="B170" s="15" t="s">
        <v>47</v>
      </c>
      <c r="C170" s="70" t="s">
        <v>243</v>
      </c>
      <c r="D170" s="61">
        <v>6</v>
      </c>
      <c r="E170" s="17">
        <v>400</v>
      </c>
      <c r="F170" s="17">
        <f t="shared" si="5"/>
        <v>2400</v>
      </c>
      <c r="G170" s="53"/>
    </row>
    <row r="171" ht="15" customHeight="1" spans="1:7">
      <c r="A171" s="49">
        <v>166</v>
      </c>
      <c r="B171" s="15" t="s">
        <v>47</v>
      </c>
      <c r="C171" s="70" t="s">
        <v>244</v>
      </c>
      <c r="D171" s="61">
        <v>4</v>
      </c>
      <c r="E171" s="17">
        <v>400</v>
      </c>
      <c r="F171" s="17">
        <f t="shared" si="5"/>
        <v>1600</v>
      </c>
      <c r="G171" s="53"/>
    </row>
    <row r="172" ht="15" customHeight="1" spans="1:7">
      <c r="A172" s="49">
        <v>167</v>
      </c>
      <c r="B172" s="15" t="s">
        <v>47</v>
      </c>
      <c r="C172" s="62" t="s">
        <v>245</v>
      </c>
      <c r="D172" s="61">
        <v>4</v>
      </c>
      <c r="E172" s="17">
        <v>400</v>
      </c>
      <c r="F172" s="17">
        <f t="shared" si="5"/>
        <v>1600</v>
      </c>
      <c r="G172" s="53"/>
    </row>
    <row r="173" ht="15" customHeight="1" spans="1:7">
      <c r="A173" s="49">
        <v>168</v>
      </c>
      <c r="B173" s="15" t="s">
        <v>47</v>
      </c>
      <c r="C173" s="70" t="s">
        <v>246</v>
      </c>
      <c r="D173" s="61">
        <v>26</v>
      </c>
      <c r="E173" s="17">
        <v>400</v>
      </c>
      <c r="F173" s="17">
        <f t="shared" si="5"/>
        <v>10400</v>
      </c>
      <c r="G173" s="53"/>
    </row>
    <row r="174" ht="15" customHeight="1" spans="1:7">
      <c r="A174" s="49">
        <v>169</v>
      </c>
      <c r="B174" s="15" t="s">
        <v>47</v>
      </c>
      <c r="C174" s="70" t="s">
        <v>247</v>
      </c>
      <c r="D174" s="61">
        <v>4</v>
      </c>
      <c r="E174" s="17">
        <v>400</v>
      </c>
      <c r="F174" s="17">
        <f t="shared" si="5"/>
        <v>1600</v>
      </c>
      <c r="G174" s="53"/>
    </row>
    <row r="175" ht="15" customHeight="1" spans="1:7">
      <c r="A175" s="49">
        <v>170</v>
      </c>
      <c r="B175" s="15" t="s">
        <v>47</v>
      </c>
      <c r="C175" s="70" t="s">
        <v>248</v>
      </c>
      <c r="D175" s="75">
        <v>7</v>
      </c>
      <c r="E175" s="17">
        <v>400</v>
      </c>
      <c r="F175" s="17">
        <f t="shared" si="5"/>
        <v>2800</v>
      </c>
      <c r="G175" s="53"/>
    </row>
    <row r="176" ht="15" customHeight="1" spans="1:7">
      <c r="A176" s="49">
        <v>171</v>
      </c>
      <c r="B176" s="15" t="s">
        <v>47</v>
      </c>
      <c r="C176" s="62" t="s">
        <v>249</v>
      </c>
      <c r="D176" s="76">
        <v>15</v>
      </c>
      <c r="E176" s="17">
        <v>400</v>
      </c>
      <c r="F176" s="17">
        <f t="shared" si="5"/>
        <v>6000</v>
      </c>
      <c r="G176" s="53"/>
    </row>
    <row r="177" ht="15" customHeight="1" spans="1:7">
      <c r="A177" s="49">
        <v>172</v>
      </c>
      <c r="B177" s="15" t="s">
        <v>47</v>
      </c>
      <c r="C177" s="62" t="s">
        <v>250</v>
      </c>
      <c r="D177" s="76">
        <v>10</v>
      </c>
      <c r="E177" s="17">
        <v>400</v>
      </c>
      <c r="F177" s="17">
        <f t="shared" si="5"/>
        <v>4000</v>
      </c>
      <c r="G177" s="53"/>
    </row>
    <row r="178" ht="15" customHeight="1" spans="1:7">
      <c r="A178" s="49">
        <v>173</v>
      </c>
      <c r="B178" s="15" t="s">
        <v>47</v>
      </c>
      <c r="C178" s="62" t="s">
        <v>251</v>
      </c>
      <c r="D178" s="76">
        <v>9</v>
      </c>
      <c r="E178" s="17">
        <v>400</v>
      </c>
      <c r="F178" s="17">
        <f t="shared" si="5"/>
        <v>3600</v>
      </c>
      <c r="G178" s="53"/>
    </row>
    <row r="179" ht="15" customHeight="1" spans="1:7">
      <c r="A179" s="49">
        <v>174</v>
      </c>
      <c r="B179" s="15" t="s">
        <v>47</v>
      </c>
      <c r="C179" s="62" t="s">
        <v>252</v>
      </c>
      <c r="D179" s="76">
        <v>7</v>
      </c>
      <c r="E179" s="17">
        <v>400</v>
      </c>
      <c r="F179" s="17">
        <f t="shared" si="5"/>
        <v>2800</v>
      </c>
      <c r="G179" s="53"/>
    </row>
    <row r="180" ht="15" customHeight="1" spans="1:7">
      <c r="A180" s="49">
        <v>175</v>
      </c>
      <c r="B180" s="15" t="s">
        <v>47</v>
      </c>
      <c r="C180" s="62" t="s">
        <v>253</v>
      </c>
      <c r="D180" s="76">
        <v>3</v>
      </c>
      <c r="E180" s="17">
        <v>400</v>
      </c>
      <c r="F180" s="17">
        <f t="shared" si="5"/>
        <v>1200</v>
      </c>
      <c r="G180" s="53"/>
    </row>
    <row r="181" ht="15" customHeight="1" spans="1:7">
      <c r="A181" s="49">
        <v>176</v>
      </c>
      <c r="B181" s="15" t="s">
        <v>47</v>
      </c>
      <c r="C181" s="62" t="s">
        <v>254</v>
      </c>
      <c r="D181" s="61">
        <v>5</v>
      </c>
      <c r="E181" s="17">
        <v>400</v>
      </c>
      <c r="F181" s="17">
        <f t="shared" si="5"/>
        <v>2000</v>
      </c>
      <c r="G181" s="53"/>
    </row>
    <row r="182" ht="15" customHeight="1" spans="1:7">
      <c r="A182" s="49">
        <v>177</v>
      </c>
      <c r="B182" s="15" t="s">
        <v>47</v>
      </c>
      <c r="C182" s="62" t="s">
        <v>255</v>
      </c>
      <c r="D182" s="61">
        <v>3</v>
      </c>
      <c r="E182" s="17">
        <v>400</v>
      </c>
      <c r="F182" s="17">
        <f t="shared" si="5"/>
        <v>1200</v>
      </c>
      <c r="G182" s="53"/>
    </row>
    <row r="183" ht="15" customHeight="1" spans="1:7">
      <c r="A183" s="49">
        <v>178</v>
      </c>
      <c r="B183" s="15" t="s">
        <v>47</v>
      </c>
      <c r="C183" s="62" t="s">
        <v>256</v>
      </c>
      <c r="D183" s="61">
        <v>11</v>
      </c>
      <c r="E183" s="17">
        <v>400</v>
      </c>
      <c r="F183" s="17">
        <f t="shared" si="5"/>
        <v>4400</v>
      </c>
      <c r="G183" s="53"/>
    </row>
    <row r="184" ht="15" customHeight="1" spans="1:7">
      <c r="A184" s="49">
        <v>179</v>
      </c>
      <c r="B184" s="15" t="s">
        <v>47</v>
      </c>
      <c r="C184" s="62" t="s">
        <v>257</v>
      </c>
      <c r="D184" s="61">
        <v>1</v>
      </c>
      <c r="E184" s="17">
        <v>400</v>
      </c>
      <c r="F184" s="17">
        <f t="shared" si="5"/>
        <v>400</v>
      </c>
      <c r="G184" s="53"/>
    </row>
    <row r="185" ht="15" customHeight="1" spans="1:7">
      <c r="A185" s="49">
        <v>180</v>
      </c>
      <c r="B185" s="15" t="s">
        <v>47</v>
      </c>
      <c r="C185" s="62" t="s">
        <v>258</v>
      </c>
      <c r="D185" s="61">
        <v>3</v>
      </c>
      <c r="E185" s="17">
        <v>400</v>
      </c>
      <c r="F185" s="17">
        <f t="shared" si="5"/>
        <v>1200</v>
      </c>
      <c r="G185" s="53"/>
    </row>
    <row r="186" ht="15" customHeight="1" spans="1:7">
      <c r="A186" s="49">
        <v>181</v>
      </c>
      <c r="B186" s="15" t="s">
        <v>47</v>
      </c>
      <c r="C186" s="62" t="s">
        <v>259</v>
      </c>
      <c r="D186" s="61">
        <v>2</v>
      </c>
      <c r="E186" s="17">
        <v>400</v>
      </c>
      <c r="F186" s="17">
        <f t="shared" si="5"/>
        <v>800</v>
      </c>
      <c r="G186" s="53"/>
    </row>
    <row r="187" ht="15" customHeight="1" spans="1:7">
      <c r="A187" s="49">
        <v>182</v>
      </c>
      <c r="B187" s="15" t="s">
        <v>47</v>
      </c>
      <c r="C187" s="62" t="s">
        <v>260</v>
      </c>
      <c r="D187" s="61">
        <v>10</v>
      </c>
      <c r="E187" s="17">
        <v>400</v>
      </c>
      <c r="F187" s="17">
        <f t="shared" si="5"/>
        <v>4000</v>
      </c>
      <c r="G187" s="53"/>
    </row>
    <row r="188" ht="15" customHeight="1" spans="1:7">
      <c r="A188" s="49">
        <v>183</v>
      </c>
      <c r="B188" s="15" t="s">
        <v>47</v>
      </c>
      <c r="C188" s="62" t="s">
        <v>261</v>
      </c>
      <c r="D188" s="61">
        <v>7</v>
      </c>
      <c r="E188" s="17">
        <v>400</v>
      </c>
      <c r="F188" s="17">
        <f t="shared" si="5"/>
        <v>2800</v>
      </c>
      <c r="G188" s="53"/>
    </row>
    <row r="189" ht="15" customHeight="1" spans="1:7">
      <c r="A189" s="49">
        <v>184</v>
      </c>
      <c r="B189" s="15" t="s">
        <v>47</v>
      </c>
      <c r="C189" s="62" t="s">
        <v>262</v>
      </c>
      <c r="D189" s="61">
        <v>8</v>
      </c>
      <c r="E189" s="17">
        <v>400</v>
      </c>
      <c r="F189" s="17">
        <f t="shared" si="5"/>
        <v>3200</v>
      </c>
      <c r="G189" s="53"/>
    </row>
    <row r="190" ht="15" customHeight="1" spans="1:7">
      <c r="A190" s="49">
        <v>185</v>
      </c>
      <c r="B190" s="15" t="s">
        <v>47</v>
      </c>
      <c r="C190" s="62" t="s">
        <v>263</v>
      </c>
      <c r="D190" s="61">
        <v>5</v>
      </c>
      <c r="E190" s="17">
        <v>400</v>
      </c>
      <c r="F190" s="17">
        <f t="shared" si="5"/>
        <v>2000</v>
      </c>
      <c r="G190" s="53"/>
    </row>
    <row r="191" ht="15" customHeight="1" spans="1:7">
      <c r="A191" s="49">
        <v>186</v>
      </c>
      <c r="B191" s="15" t="s">
        <v>47</v>
      </c>
      <c r="C191" s="62" t="s">
        <v>264</v>
      </c>
      <c r="D191" s="61">
        <v>5</v>
      </c>
      <c r="E191" s="17">
        <v>400</v>
      </c>
      <c r="F191" s="17">
        <f t="shared" si="5"/>
        <v>2000</v>
      </c>
      <c r="G191" s="53"/>
    </row>
    <row r="192" ht="15" customHeight="1" spans="1:7">
      <c r="A192" s="49">
        <v>187</v>
      </c>
      <c r="B192" s="15" t="s">
        <v>47</v>
      </c>
      <c r="C192" s="62" t="s">
        <v>265</v>
      </c>
      <c r="D192" s="61">
        <v>2</v>
      </c>
      <c r="E192" s="17">
        <v>400</v>
      </c>
      <c r="F192" s="17">
        <f t="shared" si="5"/>
        <v>800</v>
      </c>
      <c r="G192" s="53"/>
    </row>
    <row r="193" ht="15" customHeight="1" spans="1:7">
      <c r="A193" s="49">
        <v>188</v>
      </c>
      <c r="B193" s="15" t="s">
        <v>47</v>
      </c>
      <c r="C193" s="62" t="s">
        <v>266</v>
      </c>
      <c r="D193" s="61">
        <v>13</v>
      </c>
      <c r="E193" s="17">
        <v>400</v>
      </c>
      <c r="F193" s="17">
        <f t="shared" si="5"/>
        <v>5200</v>
      </c>
      <c r="G193" s="53"/>
    </row>
    <row r="194" ht="15" customHeight="1" spans="1:7">
      <c r="A194" s="49">
        <v>189</v>
      </c>
      <c r="B194" s="15" t="s">
        <v>47</v>
      </c>
      <c r="C194" s="62" t="s">
        <v>267</v>
      </c>
      <c r="D194" s="61">
        <v>6</v>
      </c>
      <c r="E194" s="17">
        <v>400</v>
      </c>
      <c r="F194" s="17">
        <f t="shared" ref="F194:F236" si="6">D194*E194</f>
        <v>2400</v>
      </c>
      <c r="G194" s="53"/>
    </row>
    <row r="195" ht="15" customHeight="1" spans="1:7">
      <c r="A195" s="49">
        <v>190</v>
      </c>
      <c r="B195" s="15" t="s">
        <v>47</v>
      </c>
      <c r="C195" s="62" t="s">
        <v>268</v>
      </c>
      <c r="D195" s="61">
        <v>6</v>
      </c>
      <c r="E195" s="17">
        <v>400</v>
      </c>
      <c r="F195" s="17">
        <f t="shared" si="6"/>
        <v>2400</v>
      </c>
      <c r="G195" s="53"/>
    </row>
    <row r="196" ht="15" customHeight="1" spans="1:7">
      <c r="A196" s="49">
        <v>191</v>
      </c>
      <c r="B196" s="15" t="s">
        <v>47</v>
      </c>
      <c r="C196" s="62" t="s">
        <v>269</v>
      </c>
      <c r="D196" s="61">
        <v>8</v>
      </c>
      <c r="E196" s="17">
        <v>400</v>
      </c>
      <c r="F196" s="17">
        <f t="shared" si="6"/>
        <v>3200</v>
      </c>
      <c r="G196" s="53"/>
    </row>
    <row r="197" ht="15" customHeight="1" spans="1:7">
      <c r="A197" s="49">
        <v>192</v>
      </c>
      <c r="B197" s="15" t="s">
        <v>47</v>
      </c>
      <c r="C197" s="62" t="s">
        <v>270</v>
      </c>
      <c r="D197" s="61">
        <v>10</v>
      </c>
      <c r="E197" s="17">
        <v>400</v>
      </c>
      <c r="F197" s="17">
        <f t="shared" si="6"/>
        <v>4000</v>
      </c>
      <c r="G197" s="53"/>
    </row>
    <row r="198" ht="15" customHeight="1" spans="1:7">
      <c r="A198" s="49">
        <v>193</v>
      </c>
      <c r="B198" s="15" t="s">
        <v>47</v>
      </c>
      <c r="C198" s="62" t="s">
        <v>271</v>
      </c>
      <c r="D198" s="61">
        <v>12</v>
      </c>
      <c r="E198" s="17">
        <v>400</v>
      </c>
      <c r="F198" s="17">
        <f t="shared" si="6"/>
        <v>4800</v>
      </c>
      <c r="G198" s="53"/>
    </row>
    <row r="199" ht="15" customHeight="1" spans="1:7">
      <c r="A199" s="49">
        <v>194</v>
      </c>
      <c r="B199" s="15" t="s">
        <v>47</v>
      </c>
      <c r="C199" s="62" t="s">
        <v>272</v>
      </c>
      <c r="D199" s="61">
        <v>6</v>
      </c>
      <c r="E199" s="17">
        <v>400</v>
      </c>
      <c r="F199" s="17">
        <f t="shared" si="6"/>
        <v>2400</v>
      </c>
      <c r="G199" s="53"/>
    </row>
    <row r="200" ht="15" customHeight="1" spans="1:7">
      <c r="A200" s="49">
        <v>195</v>
      </c>
      <c r="B200" s="15" t="s">
        <v>47</v>
      </c>
      <c r="C200" s="62" t="s">
        <v>273</v>
      </c>
      <c r="D200" s="61">
        <v>4</v>
      </c>
      <c r="E200" s="17">
        <v>400</v>
      </c>
      <c r="F200" s="17">
        <f t="shared" si="6"/>
        <v>1600</v>
      </c>
      <c r="G200" s="53"/>
    </row>
    <row r="201" ht="15" customHeight="1" spans="1:7">
      <c r="A201" s="49">
        <v>196</v>
      </c>
      <c r="B201" s="15" t="s">
        <v>47</v>
      </c>
      <c r="C201" s="62" t="s">
        <v>274</v>
      </c>
      <c r="D201" s="61">
        <v>1</v>
      </c>
      <c r="E201" s="17">
        <v>400</v>
      </c>
      <c r="F201" s="17">
        <f t="shared" si="6"/>
        <v>400</v>
      </c>
      <c r="G201" s="53"/>
    </row>
    <row r="202" ht="15" customHeight="1" spans="1:7">
      <c r="A202" s="49">
        <v>197</v>
      </c>
      <c r="B202" s="15" t="s">
        <v>47</v>
      </c>
      <c r="C202" s="62" t="s">
        <v>275</v>
      </c>
      <c r="D202" s="61">
        <v>3</v>
      </c>
      <c r="E202" s="17">
        <v>400</v>
      </c>
      <c r="F202" s="17">
        <f t="shared" si="6"/>
        <v>1200</v>
      </c>
      <c r="G202" s="53"/>
    </row>
    <row r="203" ht="15" customHeight="1" spans="1:7">
      <c r="A203" s="49">
        <v>198</v>
      </c>
      <c r="B203" s="15" t="s">
        <v>47</v>
      </c>
      <c r="C203" s="62" t="s">
        <v>276</v>
      </c>
      <c r="D203" s="61">
        <v>5</v>
      </c>
      <c r="E203" s="17">
        <v>400</v>
      </c>
      <c r="F203" s="17">
        <f t="shared" si="6"/>
        <v>2000</v>
      </c>
      <c r="G203" s="53"/>
    </row>
    <row r="204" ht="15" customHeight="1" spans="1:7">
      <c r="A204" s="49">
        <v>199</v>
      </c>
      <c r="B204" s="15" t="s">
        <v>47</v>
      </c>
      <c r="C204" s="62" t="s">
        <v>277</v>
      </c>
      <c r="D204" s="61">
        <v>3</v>
      </c>
      <c r="E204" s="17">
        <v>400</v>
      </c>
      <c r="F204" s="17">
        <f t="shared" si="6"/>
        <v>1200</v>
      </c>
      <c r="G204" s="53"/>
    </row>
    <row r="205" ht="15" customHeight="1" spans="1:7">
      <c r="A205" s="49">
        <v>200</v>
      </c>
      <c r="B205" s="15" t="s">
        <v>47</v>
      </c>
      <c r="C205" s="62" t="s">
        <v>278</v>
      </c>
      <c r="D205" s="61">
        <v>5</v>
      </c>
      <c r="E205" s="17">
        <v>400</v>
      </c>
      <c r="F205" s="17">
        <f t="shared" si="6"/>
        <v>2000</v>
      </c>
      <c r="G205" s="53"/>
    </row>
    <row r="206" ht="15" customHeight="1" spans="1:7">
      <c r="A206" s="49">
        <v>201</v>
      </c>
      <c r="B206" s="15" t="s">
        <v>47</v>
      </c>
      <c r="C206" s="62" t="s">
        <v>279</v>
      </c>
      <c r="D206" s="61">
        <v>2</v>
      </c>
      <c r="E206" s="17">
        <v>400</v>
      </c>
      <c r="F206" s="17">
        <f t="shared" si="6"/>
        <v>800</v>
      </c>
      <c r="G206" s="53"/>
    </row>
    <row r="207" ht="15" customHeight="1" spans="1:7">
      <c r="A207" s="49">
        <v>202</v>
      </c>
      <c r="B207" s="15" t="s">
        <v>47</v>
      </c>
      <c r="C207" s="62" t="s">
        <v>280</v>
      </c>
      <c r="D207" s="61">
        <v>2</v>
      </c>
      <c r="E207" s="17">
        <v>400</v>
      </c>
      <c r="F207" s="17">
        <f t="shared" si="6"/>
        <v>800</v>
      </c>
      <c r="G207" s="53"/>
    </row>
    <row r="208" ht="15" customHeight="1" spans="1:7">
      <c r="A208" s="49">
        <v>203</v>
      </c>
      <c r="B208" s="15" t="s">
        <v>47</v>
      </c>
      <c r="C208" s="62" t="s">
        <v>224</v>
      </c>
      <c r="D208" s="61">
        <v>6</v>
      </c>
      <c r="E208" s="17">
        <v>400</v>
      </c>
      <c r="F208" s="17">
        <f t="shared" si="6"/>
        <v>2400</v>
      </c>
      <c r="G208" s="53"/>
    </row>
    <row r="209" ht="15" customHeight="1" spans="1:7">
      <c r="A209" s="49">
        <v>204</v>
      </c>
      <c r="B209" s="15" t="s">
        <v>47</v>
      </c>
      <c r="C209" s="62" t="s">
        <v>281</v>
      </c>
      <c r="D209" s="61">
        <v>5</v>
      </c>
      <c r="E209" s="17">
        <v>400</v>
      </c>
      <c r="F209" s="17">
        <f t="shared" si="6"/>
        <v>2000</v>
      </c>
      <c r="G209" s="53"/>
    </row>
    <row r="210" ht="15" customHeight="1" spans="1:7">
      <c r="A210" s="49">
        <v>205</v>
      </c>
      <c r="B210" s="15" t="s">
        <v>47</v>
      </c>
      <c r="C210" s="71" t="s">
        <v>282</v>
      </c>
      <c r="D210" s="72">
        <v>9</v>
      </c>
      <c r="E210" s="17">
        <v>400</v>
      </c>
      <c r="F210" s="17">
        <f t="shared" si="6"/>
        <v>3600</v>
      </c>
      <c r="G210" s="53"/>
    </row>
    <row r="211" ht="15" customHeight="1" spans="1:7">
      <c r="A211" s="49">
        <v>206</v>
      </c>
      <c r="B211" s="15" t="s">
        <v>47</v>
      </c>
      <c r="C211" s="62" t="s">
        <v>283</v>
      </c>
      <c r="D211" s="72">
        <v>10</v>
      </c>
      <c r="E211" s="17">
        <v>400</v>
      </c>
      <c r="F211" s="17">
        <f t="shared" si="6"/>
        <v>4000</v>
      </c>
      <c r="G211" s="53"/>
    </row>
    <row r="212" ht="15" customHeight="1" spans="1:7">
      <c r="A212" s="49">
        <v>207</v>
      </c>
      <c r="B212" s="15" t="s">
        <v>47</v>
      </c>
      <c r="C212" s="62" t="s">
        <v>284</v>
      </c>
      <c r="D212" s="72">
        <v>20</v>
      </c>
      <c r="E212" s="17">
        <v>400</v>
      </c>
      <c r="F212" s="17">
        <f t="shared" si="6"/>
        <v>8000</v>
      </c>
      <c r="G212" s="53"/>
    </row>
    <row r="213" ht="15" customHeight="1" spans="1:7">
      <c r="A213" s="49">
        <v>208</v>
      </c>
      <c r="B213" s="15" t="s">
        <v>47</v>
      </c>
      <c r="C213" s="62" t="s">
        <v>285</v>
      </c>
      <c r="D213" s="72">
        <v>12</v>
      </c>
      <c r="E213" s="17">
        <v>400</v>
      </c>
      <c r="F213" s="17">
        <f t="shared" si="6"/>
        <v>4800</v>
      </c>
      <c r="G213" s="53"/>
    </row>
    <row r="214" ht="15" customHeight="1" spans="1:7">
      <c r="A214" s="49">
        <v>209</v>
      </c>
      <c r="B214" s="15" t="s">
        <v>47</v>
      </c>
      <c r="C214" s="62" t="s">
        <v>286</v>
      </c>
      <c r="D214" s="72">
        <v>5</v>
      </c>
      <c r="E214" s="17">
        <v>400</v>
      </c>
      <c r="F214" s="17">
        <f t="shared" si="6"/>
        <v>2000</v>
      </c>
      <c r="G214" s="53"/>
    </row>
    <row r="215" ht="15" customHeight="1" spans="1:7">
      <c r="A215" s="49">
        <v>210</v>
      </c>
      <c r="B215" s="15" t="s">
        <v>47</v>
      </c>
      <c r="C215" s="62" t="s">
        <v>287</v>
      </c>
      <c r="D215" s="72">
        <v>13</v>
      </c>
      <c r="E215" s="17">
        <v>400</v>
      </c>
      <c r="F215" s="17">
        <f t="shared" si="6"/>
        <v>5200</v>
      </c>
      <c r="G215" s="53"/>
    </row>
    <row r="216" ht="15" customHeight="1" spans="1:7">
      <c r="A216" s="49">
        <v>211</v>
      </c>
      <c r="B216" s="15" t="s">
        <v>47</v>
      </c>
      <c r="C216" s="62" t="s">
        <v>280</v>
      </c>
      <c r="D216" s="61">
        <v>6</v>
      </c>
      <c r="E216" s="17">
        <v>400</v>
      </c>
      <c r="F216" s="17">
        <f t="shared" si="6"/>
        <v>2400</v>
      </c>
      <c r="G216" s="53"/>
    </row>
    <row r="217" ht="15" customHeight="1" spans="1:7">
      <c r="A217" s="49">
        <v>212</v>
      </c>
      <c r="B217" s="15" t="s">
        <v>47</v>
      </c>
      <c r="C217" s="62" t="s">
        <v>288</v>
      </c>
      <c r="D217" s="72">
        <v>2</v>
      </c>
      <c r="E217" s="17">
        <v>400</v>
      </c>
      <c r="F217" s="17">
        <f t="shared" si="6"/>
        <v>800</v>
      </c>
      <c r="G217" s="53"/>
    </row>
    <row r="218" ht="15" customHeight="1" spans="1:7">
      <c r="A218" s="49">
        <v>213</v>
      </c>
      <c r="B218" s="15" t="s">
        <v>47</v>
      </c>
      <c r="C218" s="62" t="s">
        <v>289</v>
      </c>
      <c r="D218" s="61">
        <v>4</v>
      </c>
      <c r="E218" s="17">
        <v>400</v>
      </c>
      <c r="F218" s="17">
        <f t="shared" si="6"/>
        <v>1600</v>
      </c>
      <c r="G218" s="53"/>
    </row>
    <row r="219" ht="15" customHeight="1" spans="1:7">
      <c r="A219" s="49">
        <v>214</v>
      </c>
      <c r="B219" s="15" t="s">
        <v>47</v>
      </c>
      <c r="C219" s="71" t="s">
        <v>50</v>
      </c>
      <c r="D219" s="61">
        <v>20</v>
      </c>
      <c r="E219" s="17">
        <v>400</v>
      </c>
      <c r="F219" s="17">
        <f t="shared" si="6"/>
        <v>8000</v>
      </c>
      <c r="G219" s="53"/>
    </row>
    <row r="220" ht="15" customHeight="1" spans="1:7">
      <c r="A220" s="49">
        <v>215</v>
      </c>
      <c r="B220" s="15" t="s">
        <v>47</v>
      </c>
      <c r="C220" s="62" t="s">
        <v>290</v>
      </c>
      <c r="D220" s="72">
        <v>1</v>
      </c>
      <c r="E220" s="17">
        <v>400</v>
      </c>
      <c r="F220" s="17">
        <f t="shared" si="6"/>
        <v>400</v>
      </c>
      <c r="G220" s="53"/>
    </row>
    <row r="221" ht="15" customHeight="1" spans="1:7">
      <c r="A221" s="49">
        <v>216</v>
      </c>
      <c r="B221" s="15" t="s">
        <v>47</v>
      </c>
      <c r="C221" s="62" t="s">
        <v>291</v>
      </c>
      <c r="D221" s="72">
        <v>7</v>
      </c>
      <c r="E221" s="17">
        <v>400</v>
      </c>
      <c r="F221" s="17">
        <f t="shared" si="6"/>
        <v>2800</v>
      </c>
      <c r="G221" s="53"/>
    </row>
    <row r="222" ht="15" customHeight="1" spans="1:7">
      <c r="A222" s="49">
        <v>217</v>
      </c>
      <c r="B222" s="15" t="s">
        <v>47</v>
      </c>
      <c r="C222" s="73" t="s">
        <v>292</v>
      </c>
      <c r="D222" s="61">
        <v>2</v>
      </c>
      <c r="E222" s="17">
        <v>400</v>
      </c>
      <c r="F222" s="17">
        <f t="shared" si="6"/>
        <v>800</v>
      </c>
      <c r="G222" s="53"/>
    </row>
    <row r="223" ht="15" customHeight="1" spans="1:7">
      <c r="A223" s="49">
        <v>218</v>
      </c>
      <c r="B223" s="15" t="s">
        <v>47</v>
      </c>
      <c r="C223" s="62" t="s">
        <v>222</v>
      </c>
      <c r="D223" s="61">
        <v>2</v>
      </c>
      <c r="E223" s="17">
        <v>400</v>
      </c>
      <c r="F223" s="17">
        <f t="shared" si="6"/>
        <v>800</v>
      </c>
      <c r="G223" s="53"/>
    </row>
    <row r="224" ht="15" customHeight="1" spans="1:7">
      <c r="A224" s="49">
        <v>219</v>
      </c>
      <c r="B224" s="15" t="s">
        <v>47</v>
      </c>
      <c r="C224" s="62" t="s">
        <v>293</v>
      </c>
      <c r="D224" s="72">
        <v>14</v>
      </c>
      <c r="E224" s="17">
        <v>400</v>
      </c>
      <c r="F224" s="17">
        <f t="shared" si="6"/>
        <v>5600</v>
      </c>
      <c r="G224" s="53"/>
    </row>
    <row r="225" ht="15" customHeight="1" spans="1:7">
      <c r="A225" s="49">
        <v>220</v>
      </c>
      <c r="B225" s="15" t="s">
        <v>47</v>
      </c>
      <c r="C225" s="62" t="s">
        <v>264</v>
      </c>
      <c r="D225" s="61">
        <v>2</v>
      </c>
      <c r="E225" s="17">
        <v>400</v>
      </c>
      <c r="F225" s="17">
        <f t="shared" si="6"/>
        <v>800</v>
      </c>
      <c r="G225" s="53"/>
    </row>
    <row r="226" ht="15" customHeight="1" spans="1:7">
      <c r="A226" s="49">
        <v>221</v>
      </c>
      <c r="B226" s="15" t="s">
        <v>47</v>
      </c>
      <c r="C226" s="62" t="s">
        <v>294</v>
      </c>
      <c r="D226" s="61">
        <v>18</v>
      </c>
      <c r="E226" s="17">
        <v>400</v>
      </c>
      <c r="F226" s="17">
        <f t="shared" si="6"/>
        <v>7200</v>
      </c>
      <c r="G226" s="53"/>
    </row>
    <row r="227" ht="15" customHeight="1" spans="1:7">
      <c r="A227" s="49">
        <v>222</v>
      </c>
      <c r="B227" s="15" t="s">
        <v>47</v>
      </c>
      <c r="C227" s="62" t="s">
        <v>295</v>
      </c>
      <c r="D227" s="61">
        <v>17</v>
      </c>
      <c r="E227" s="17">
        <v>400</v>
      </c>
      <c r="F227" s="17">
        <f t="shared" si="6"/>
        <v>6800</v>
      </c>
      <c r="G227" s="53"/>
    </row>
    <row r="228" ht="15" customHeight="1" spans="1:7">
      <c r="A228" s="49">
        <v>223</v>
      </c>
      <c r="B228" s="15" t="s">
        <v>47</v>
      </c>
      <c r="C228" s="62" t="s">
        <v>296</v>
      </c>
      <c r="D228" s="61">
        <v>6</v>
      </c>
      <c r="E228" s="17">
        <v>400</v>
      </c>
      <c r="F228" s="17">
        <f t="shared" si="6"/>
        <v>2400</v>
      </c>
      <c r="G228" s="53"/>
    </row>
    <row r="229" ht="15" customHeight="1" spans="1:7">
      <c r="A229" s="49">
        <v>224</v>
      </c>
      <c r="B229" s="15" t="s">
        <v>47</v>
      </c>
      <c r="C229" s="62" t="s">
        <v>297</v>
      </c>
      <c r="D229" s="61">
        <v>9</v>
      </c>
      <c r="E229" s="17">
        <v>400</v>
      </c>
      <c r="F229" s="17">
        <f t="shared" si="6"/>
        <v>3600</v>
      </c>
      <c r="G229" s="53"/>
    </row>
    <row r="230" ht="15" customHeight="1" spans="1:7">
      <c r="A230" s="49">
        <v>225</v>
      </c>
      <c r="B230" s="15" t="s">
        <v>47</v>
      </c>
      <c r="C230" s="62" t="s">
        <v>298</v>
      </c>
      <c r="D230" s="61">
        <v>2</v>
      </c>
      <c r="E230" s="17">
        <v>400</v>
      </c>
      <c r="F230" s="17">
        <f t="shared" si="6"/>
        <v>800</v>
      </c>
      <c r="G230" s="53"/>
    </row>
    <row r="231" ht="15" customHeight="1" spans="1:7">
      <c r="A231" s="49">
        <v>226</v>
      </c>
      <c r="B231" s="15" t="s">
        <v>47</v>
      </c>
      <c r="C231" s="62" t="s">
        <v>299</v>
      </c>
      <c r="D231" s="61">
        <v>3</v>
      </c>
      <c r="E231" s="17">
        <v>400</v>
      </c>
      <c r="F231" s="17">
        <f t="shared" si="6"/>
        <v>1200</v>
      </c>
      <c r="G231" s="53"/>
    </row>
    <row r="232" ht="15" customHeight="1" spans="1:7">
      <c r="A232" s="49">
        <v>227</v>
      </c>
      <c r="B232" s="15" t="s">
        <v>47</v>
      </c>
      <c r="C232" s="62" t="s">
        <v>300</v>
      </c>
      <c r="D232" s="61">
        <v>2</v>
      </c>
      <c r="E232" s="17">
        <v>400</v>
      </c>
      <c r="F232" s="17">
        <f t="shared" si="6"/>
        <v>800</v>
      </c>
      <c r="G232" s="53"/>
    </row>
    <row r="233" ht="15" customHeight="1" spans="1:7">
      <c r="A233" s="49">
        <v>228</v>
      </c>
      <c r="B233" s="50" t="s">
        <v>51</v>
      </c>
      <c r="C233" s="77" t="s">
        <v>301</v>
      </c>
      <c r="D233" s="78">
        <v>6</v>
      </c>
      <c r="E233" s="17">
        <v>400</v>
      </c>
      <c r="F233" s="17">
        <f t="shared" si="6"/>
        <v>2400</v>
      </c>
      <c r="G233" s="53">
        <f>SUM(F233:F277)/10000</f>
        <v>44.27</v>
      </c>
    </row>
    <row r="234" ht="15" customHeight="1" spans="1:7">
      <c r="A234" s="49">
        <v>229</v>
      </c>
      <c r="B234" s="50" t="s">
        <v>51</v>
      </c>
      <c r="C234" s="77" t="s">
        <v>302</v>
      </c>
      <c r="D234" s="78">
        <v>7</v>
      </c>
      <c r="E234" s="17">
        <v>400</v>
      </c>
      <c r="F234" s="17">
        <f t="shared" si="6"/>
        <v>2800</v>
      </c>
      <c r="G234" s="53"/>
    </row>
    <row r="235" ht="15" customHeight="1" spans="1:7">
      <c r="A235" s="49">
        <v>230</v>
      </c>
      <c r="B235" s="50" t="s">
        <v>51</v>
      </c>
      <c r="C235" s="62" t="s">
        <v>303</v>
      </c>
      <c r="D235" s="78">
        <v>25</v>
      </c>
      <c r="E235" s="17">
        <v>400</v>
      </c>
      <c r="F235" s="17">
        <f t="shared" si="6"/>
        <v>10000</v>
      </c>
      <c r="G235" s="53"/>
    </row>
    <row r="236" ht="15" customHeight="1" spans="1:7">
      <c r="A236" s="49">
        <v>231</v>
      </c>
      <c r="B236" s="50" t="s">
        <v>51</v>
      </c>
      <c r="C236" s="62" t="s">
        <v>304</v>
      </c>
      <c r="D236" s="78">
        <v>12</v>
      </c>
      <c r="E236" s="17">
        <v>400</v>
      </c>
      <c r="F236" s="17">
        <f t="shared" si="6"/>
        <v>4800</v>
      </c>
      <c r="G236" s="53"/>
    </row>
    <row r="237" ht="15" customHeight="1" spans="1:7">
      <c r="A237" s="49">
        <v>232</v>
      </c>
      <c r="B237" s="50" t="s">
        <v>51</v>
      </c>
      <c r="C237" s="62" t="s">
        <v>305</v>
      </c>
      <c r="D237" s="78">
        <v>5</v>
      </c>
      <c r="E237" s="17">
        <v>400</v>
      </c>
      <c r="F237" s="17">
        <f t="shared" ref="F237:F277" si="7">D237*E237</f>
        <v>2000</v>
      </c>
      <c r="G237" s="53"/>
    </row>
    <row r="238" ht="15" customHeight="1" spans="1:7">
      <c r="A238" s="49">
        <v>233</v>
      </c>
      <c r="B238" s="50" t="s">
        <v>51</v>
      </c>
      <c r="C238" s="77" t="s">
        <v>306</v>
      </c>
      <c r="D238" s="78">
        <v>8</v>
      </c>
      <c r="E238" s="17">
        <v>400</v>
      </c>
      <c r="F238" s="17">
        <f t="shared" si="7"/>
        <v>3200</v>
      </c>
      <c r="G238" s="53"/>
    </row>
    <row r="239" ht="15" customHeight="1" spans="1:7">
      <c r="A239" s="49">
        <v>234</v>
      </c>
      <c r="B239" s="50" t="s">
        <v>51</v>
      </c>
      <c r="C239" s="77" t="s">
        <v>307</v>
      </c>
      <c r="D239" s="79">
        <v>2</v>
      </c>
      <c r="E239" s="17">
        <v>400</v>
      </c>
      <c r="F239" s="17">
        <f t="shared" si="7"/>
        <v>800</v>
      </c>
      <c r="G239" s="53"/>
    </row>
    <row r="240" ht="15" customHeight="1" spans="1:7">
      <c r="A240" s="49">
        <v>235</v>
      </c>
      <c r="B240" s="50" t="s">
        <v>51</v>
      </c>
      <c r="C240" s="77" t="s">
        <v>308</v>
      </c>
      <c r="D240" s="79">
        <v>5</v>
      </c>
      <c r="E240" s="17">
        <v>400</v>
      </c>
      <c r="F240" s="17">
        <f t="shared" si="7"/>
        <v>2000</v>
      </c>
      <c r="G240" s="53"/>
    </row>
    <row r="241" ht="15" customHeight="1" spans="1:7">
      <c r="A241" s="49">
        <v>236</v>
      </c>
      <c r="B241" s="50" t="s">
        <v>51</v>
      </c>
      <c r="C241" s="77" t="s">
        <v>309</v>
      </c>
      <c r="D241" s="79">
        <v>4</v>
      </c>
      <c r="E241" s="17">
        <v>400</v>
      </c>
      <c r="F241" s="17">
        <f t="shared" si="7"/>
        <v>1600</v>
      </c>
      <c r="G241" s="53"/>
    </row>
    <row r="242" ht="15" customHeight="1" spans="1:7">
      <c r="A242" s="49">
        <v>237</v>
      </c>
      <c r="B242" s="50" t="s">
        <v>51</v>
      </c>
      <c r="C242" s="77" t="s">
        <v>310</v>
      </c>
      <c r="D242" s="78">
        <v>4</v>
      </c>
      <c r="E242" s="17">
        <v>400</v>
      </c>
      <c r="F242" s="17">
        <f t="shared" si="7"/>
        <v>1600</v>
      </c>
      <c r="G242" s="53"/>
    </row>
    <row r="243" ht="15" customHeight="1" spans="1:7">
      <c r="A243" s="49">
        <v>238</v>
      </c>
      <c r="B243" s="50" t="s">
        <v>51</v>
      </c>
      <c r="C243" s="77" t="s">
        <v>311</v>
      </c>
      <c r="D243" s="79">
        <v>7.5</v>
      </c>
      <c r="E243" s="17">
        <v>400</v>
      </c>
      <c r="F243" s="17">
        <f t="shared" si="7"/>
        <v>3000</v>
      </c>
      <c r="G243" s="53"/>
    </row>
    <row r="244" ht="15" customHeight="1" spans="1:7">
      <c r="A244" s="49">
        <v>239</v>
      </c>
      <c r="B244" s="50" t="s">
        <v>51</v>
      </c>
      <c r="C244" s="77" t="s">
        <v>312</v>
      </c>
      <c r="D244" s="79">
        <v>5</v>
      </c>
      <c r="E244" s="17">
        <v>400</v>
      </c>
      <c r="F244" s="17">
        <f t="shared" si="7"/>
        <v>2000</v>
      </c>
      <c r="G244" s="53"/>
    </row>
    <row r="245" ht="15" customHeight="1" spans="1:7">
      <c r="A245" s="49">
        <v>240</v>
      </c>
      <c r="B245" s="50" t="s">
        <v>51</v>
      </c>
      <c r="C245" s="77" t="s">
        <v>313</v>
      </c>
      <c r="D245" s="78">
        <v>8</v>
      </c>
      <c r="E245" s="17">
        <v>400</v>
      </c>
      <c r="F245" s="17">
        <f t="shared" si="7"/>
        <v>3200</v>
      </c>
      <c r="G245" s="53"/>
    </row>
    <row r="246" ht="15" customHeight="1" spans="1:7">
      <c r="A246" s="49">
        <v>241</v>
      </c>
      <c r="B246" s="50" t="s">
        <v>51</v>
      </c>
      <c r="C246" s="77" t="s">
        <v>314</v>
      </c>
      <c r="D246" s="78">
        <v>4</v>
      </c>
      <c r="E246" s="17">
        <v>400</v>
      </c>
      <c r="F246" s="17">
        <f t="shared" si="7"/>
        <v>1600</v>
      </c>
      <c r="G246" s="53"/>
    </row>
    <row r="247" ht="15" customHeight="1" spans="1:7">
      <c r="A247" s="49">
        <v>242</v>
      </c>
      <c r="B247" s="50" t="s">
        <v>51</v>
      </c>
      <c r="C247" s="77" t="s">
        <v>315</v>
      </c>
      <c r="D247" s="78">
        <v>8</v>
      </c>
      <c r="E247" s="17">
        <v>400</v>
      </c>
      <c r="F247" s="17">
        <f t="shared" si="7"/>
        <v>3200</v>
      </c>
      <c r="G247" s="53"/>
    </row>
    <row r="248" ht="15" customHeight="1" spans="1:7">
      <c r="A248" s="49">
        <v>243</v>
      </c>
      <c r="B248" s="50" t="s">
        <v>51</v>
      </c>
      <c r="C248" s="77" t="s">
        <v>316</v>
      </c>
      <c r="D248" s="78">
        <v>15</v>
      </c>
      <c r="E248" s="17">
        <v>400</v>
      </c>
      <c r="F248" s="17">
        <f t="shared" si="7"/>
        <v>6000</v>
      </c>
      <c r="G248" s="53"/>
    </row>
    <row r="249" ht="15" customHeight="1" spans="1:7">
      <c r="A249" s="49">
        <v>244</v>
      </c>
      <c r="B249" s="50" t="s">
        <v>51</v>
      </c>
      <c r="C249" s="77" t="s">
        <v>317</v>
      </c>
      <c r="D249" s="79">
        <v>8</v>
      </c>
      <c r="E249" s="17">
        <v>400</v>
      </c>
      <c r="F249" s="17">
        <f t="shared" si="7"/>
        <v>3200</v>
      </c>
      <c r="G249" s="53"/>
    </row>
    <row r="250" ht="15" customHeight="1" spans="1:7">
      <c r="A250" s="49">
        <v>245</v>
      </c>
      <c r="B250" s="50" t="s">
        <v>51</v>
      </c>
      <c r="C250" s="77" t="s">
        <v>318</v>
      </c>
      <c r="D250" s="79">
        <v>5</v>
      </c>
      <c r="E250" s="17">
        <v>400</v>
      </c>
      <c r="F250" s="17">
        <f t="shared" si="7"/>
        <v>2000</v>
      </c>
      <c r="G250" s="53"/>
    </row>
    <row r="251" ht="15" customHeight="1" spans="1:7">
      <c r="A251" s="49">
        <v>246</v>
      </c>
      <c r="B251" s="50" t="s">
        <v>51</v>
      </c>
      <c r="C251" s="77" t="s">
        <v>319</v>
      </c>
      <c r="D251" s="79">
        <v>25</v>
      </c>
      <c r="E251" s="17">
        <v>400</v>
      </c>
      <c r="F251" s="17">
        <f t="shared" si="7"/>
        <v>10000</v>
      </c>
      <c r="G251" s="53"/>
    </row>
    <row r="252" ht="15" customHeight="1" spans="1:7">
      <c r="A252" s="49">
        <v>247</v>
      </c>
      <c r="B252" s="50" t="s">
        <v>51</v>
      </c>
      <c r="C252" s="77" t="s">
        <v>320</v>
      </c>
      <c r="D252" s="78">
        <v>15</v>
      </c>
      <c r="E252" s="17">
        <v>400</v>
      </c>
      <c r="F252" s="17">
        <f t="shared" si="7"/>
        <v>6000</v>
      </c>
      <c r="G252" s="53"/>
    </row>
    <row r="253" ht="15" customHeight="1" spans="1:7">
      <c r="A253" s="49">
        <v>248</v>
      </c>
      <c r="B253" s="50" t="s">
        <v>51</v>
      </c>
      <c r="C253" s="77" t="s">
        <v>321</v>
      </c>
      <c r="D253" s="78">
        <v>25</v>
      </c>
      <c r="E253" s="17">
        <v>400</v>
      </c>
      <c r="F253" s="17">
        <f t="shared" si="7"/>
        <v>10000</v>
      </c>
      <c r="G253" s="53"/>
    </row>
    <row r="254" ht="15" customHeight="1" spans="1:7">
      <c r="A254" s="49">
        <v>249</v>
      </c>
      <c r="B254" s="50" t="s">
        <v>51</v>
      </c>
      <c r="C254" s="77" t="s">
        <v>322</v>
      </c>
      <c r="D254" s="78">
        <v>6.25</v>
      </c>
      <c r="E254" s="17">
        <v>400</v>
      </c>
      <c r="F254" s="17">
        <f t="shared" si="7"/>
        <v>2500</v>
      </c>
      <c r="G254" s="53"/>
    </row>
    <row r="255" ht="15" customHeight="1" spans="1:7">
      <c r="A255" s="49">
        <v>250</v>
      </c>
      <c r="B255" s="50" t="s">
        <v>51</v>
      </c>
      <c r="C255" s="77" t="s">
        <v>323</v>
      </c>
      <c r="D255" s="78">
        <v>11</v>
      </c>
      <c r="E255" s="17">
        <v>400</v>
      </c>
      <c r="F255" s="17">
        <f t="shared" si="7"/>
        <v>4400</v>
      </c>
      <c r="G255" s="53"/>
    </row>
    <row r="256" ht="15" customHeight="1" spans="1:7">
      <c r="A256" s="49">
        <v>251</v>
      </c>
      <c r="B256" s="50" t="s">
        <v>51</v>
      </c>
      <c r="C256" s="77" t="s">
        <v>324</v>
      </c>
      <c r="D256" s="78">
        <v>15</v>
      </c>
      <c r="E256" s="17">
        <v>400</v>
      </c>
      <c r="F256" s="17">
        <f t="shared" si="7"/>
        <v>6000</v>
      </c>
      <c r="G256" s="53"/>
    </row>
    <row r="257" ht="15" customHeight="1" spans="1:7">
      <c r="A257" s="49">
        <v>252</v>
      </c>
      <c r="B257" s="50" t="s">
        <v>51</v>
      </c>
      <c r="C257" s="77" t="s">
        <v>325</v>
      </c>
      <c r="D257" s="78">
        <v>3</v>
      </c>
      <c r="E257" s="17">
        <v>400</v>
      </c>
      <c r="F257" s="17">
        <f t="shared" si="7"/>
        <v>1200</v>
      </c>
      <c r="G257" s="53"/>
    </row>
    <row r="258" ht="15" customHeight="1" spans="1:7">
      <c r="A258" s="49">
        <v>253</v>
      </c>
      <c r="B258" s="50" t="s">
        <v>51</v>
      </c>
      <c r="C258" s="77" t="s">
        <v>326</v>
      </c>
      <c r="D258" s="78">
        <v>2.5</v>
      </c>
      <c r="E258" s="17">
        <v>400</v>
      </c>
      <c r="F258" s="17">
        <f t="shared" si="7"/>
        <v>1000</v>
      </c>
      <c r="G258" s="53"/>
    </row>
    <row r="259" ht="15" customHeight="1" spans="1:7">
      <c r="A259" s="49">
        <v>254</v>
      </c>
      <c r="B259" s="50" t="s">
        <v>51</v>
      </c>
      <c r="C259" s="77" t="s">
        <v>327</v>
      </c>
      <c r="D259" s="78">
        <v>40</v>
      </c>
      <c r="E259" s="17">
        <v>400</v>
      </c>
      <c r="F259" s="17">
        <f t="shared" si="7"/>
        <v>16000</v>
      </c>
      <c r="G259" s="53"/>
    </row>
    <row r="260" ht="15" customHeight="1" spans="1:7">
      <c r="A260" s="49">
        <v>255</v>
      </c>
      <c r="B260" s="50" t="s">
        <v>51</v>
      </c>
      <c r="C260" s="77" t="s">
        <v>328</v>
      </c>
      <c r="D260" s="78">
        <v>0.5</v>
      </c>
      <c r="E260" s="17">
        <v>400</v>
      </c>
      <c r="F260" s="17">
        <f t="shared" si="7"/>
        <v>200</v>
      </c>
      <c r="G260" s="53"/>
    </row>
    <row r="261" ht="15" customHeight="1" spans="1:7">
      <c r="A261" s="49">
        <v>256</v>
      </c>
      <c r="B261" s="50" t="s">
        <v>51</v>
      </c>
      <c r="C261" s="77" t="s">
        <v>329</v>
      </c>
      <c r="D261" s="78">
        <v>6</v>
      </c>
      <c r="E261" s="17">
        <v>400</v>
      </c>
      <c r="F261" s="17">
        <f t="shared" si="7"/>
        <v>2400</v>
      </c>
      <c r="G261" s="53"/>
    </row>
    <row r="262" ht="15" customHeight="1" spans="1:7">
      <c r="A262" s="49">
        <v>257</v>
      </c>
      <c r="B262" s="50" t="s">
        <v>51</v>
      </c>
      <c r="C262" s="77" t="s">
        <v>330</v>
      </c>
      <c r="D262" s="78">
        <v>45</v>
      </c>
      <c r="E262" s="17">
        <v>400</v>
      </c>
      <c r="F262" s="17">
        <f t="shared" si="7"/>
        <v>18000</v>
      </c>
      <c r="G262" s="53"/>
    </row>
    <row r="263" ht="15" customHeight="1" spans="1:7">
      <c r="A263" s="49">
        <v>258</v>
      </c>
      <c r="B263" s="50" t="s">
        <v>51</v>
      </c>
      <c r="C263" s="77" t="s">
        <v>331</v>
      </c>
      <c r="D263" s="78">
        <v>4</v>
      </c>
      <c r="E263" s="17">
        <v>400</v>
      </c>
      <c r="F263" s="17">
        <f t="shared" si="7"/>
        <v>1600</v>
      </c>
      <c r="G263" s="53"/>
    </row>
    <row r="264" ht="15" customHeight="1" spans="1:7">
      <c r="A264" s="49">
        <v>259</v>
      </c>
      <c r="B264" s="50" t="s">
        <v>51</v>
      </c>
      <c r="C264" s="77" t="s">
        <v>332</v>
      </c>
      <c r="D264" s="78">
        <v>6</v>
      </c>
      <c r="E264" s="17">
        <v>400</v>
      </c>
      <c r="F264" s="17">
        <f t="shared" si="7"/>
        <v>2400</v>
      </c>
      <c r="G264" s="53"/>
    </row>
    <row r="265" ht="15" customHeight="1" spans="1:7">
      <c r="A265" s="49">
        <v>260</v>
      </c>
      <c r="B265" s="50" t="s">
        <v>51</v>
      </c>
      <c r="C265" s="77" t="s">
        <v>333</v>
      </c>
      <c r="D265" s="79">
        <v>20</v>
      </c>
      <c r="E265" s="17">
        <v>400</v>
      </c>
      <c r="F265" s="17">
        <f t="shared" si="7"/>
        <v>8000</v>
      </c>
      <c r="G265" s="53"/>
    </row>
    <row r="266" ht="15" customHeight="1" spans="1:7">
      <c r="A266" s="49">
        <v>261</v>
      </c>
      <c r="B266" s="50" t="s">
        <v>51</v>
      </c>
      <c r="C266" s="77" t="s">
        <v>334</v>
      </c>
      <c r="D266" s="78">
        <v>6</v>
      </c>
      <c r="E266" s="17">
        <v>400</v>
      </c>
      <c r="F266" s="17">
        <f t="shared" si="7"/>
        <v>2400</v>
      </c>
      <c r="G266" s="53"/>
    </row>
    <row r="267" ht="15" customHeight="1" spans="1:7">
      <c r="A267" s="49">
        <v>262</v>
      </c>
      <c r="B267" s="50" t="s">
        <v>51</v>
      </c>
      <c r="C267" s="77" t="s">
        <v>335</v>
      </c>
      <c r="D267" s="78">
        <v>15</v>
      </c>
      <c r="E267" s="17">
        <v>400</v>
      </c>
      <c r="F267" s="17">
        <f t="shared" si="7"/>
        <v>6000</v>
      </c>
      <c r="G267" s="53"/>
    </row>
    <row r="268" ht="15" customHeight="1" spans="1:7">
      <c r="A268" s="49">
        <v>263</v>
      </c>
      <c r="B268" s="50" t="s">
        <v>51</v>
      </c>
      <c r="C268" s="77" t="s">
        <v>336</v>
      </c>
      <c r="D268" s="79">
        <v>27</v>
      </c>
      <c r="E268" s="17">
        <v>400</v>
      </c>
      <c r="F268" s="17">
        <f t="shared" si="7"/>
        <v>10800</v>
      </c>
      <c r="G268" s="53"/>
    </row>
    <row r="269" ht="15" customHeight="1" spans="1:7">
      <c r="A269" s="49">
        <v>264</v>
      </c>
      <c r="B269" s="50" t="s">
        <v>51</v>
      </c>
      <c r="C269" s="77" t="s">
        <v>337</v>
      </c>
      <c r="D269" s="78">
        <v>32</v>
      </c>
      <c r="E269" s="17">
        <v>400</v>
      </c>
      <c r="F269" s="17">
        <f t="shared" si="7"/>
        <v>12800</v>
      </c>
      <c r="G269" s="53"/>
    </row>
    <row r="270" ht="15" customHeight="1" spans="1:7">
      <c r="A270" s="49">
        <v>265</v>
      </c>
      <c r="B270" s="50" t="s">
        <v>51</v>
      </c>
      <c r="C270" s="77" t="s">
        <v>68</v>
      </c>
      <c r="D270" s="78">
        <v>15</v>
      </c>
      <c r="E270" s="17">
        <v>400</v>
      </c>
      <c r="F270" s="17">
        <f t="shared" si="7"/>
        <v>6000</v>
      </c>
      <c r="G270" s="53"/>
    </row>
    <row r="271" ht="15" customHeight="1" spans="1:7">
      <c r="A271" s="49">
        <v>266</v>
      </c>
      <c r="B271" s="50" t="s">
        <v>51</v>
      </c>
      <c r="C271" s="77" t="s">
        <v>338</v>
      </c>
      <c r="D271" s="78">
        <v>13</v>
      </c>
      <c r="E271" s="17">
        <v>400</v>
      </c>
      <c r="F271" s="17">
        <f t="shared" si="7"/>
        <v>5200</v>
      </c>
      <c r="G271" s="53"/>
    </row>
    <row r="272" ht="15" customHeight="1" spans="1:7">
      <c r="A272" s="49">
        <v>267</v>
      </c>
      <c r="B272" s="50" t="s">
        <v>51</v>
      </c>
      <c r="C272" s="77" t="s">
        <v>339</v>
      </c>
      <c r="D272" s="78">
        <v>8</v>
      </c>
      <c r="E272" s="17">
        <v>400</v>
      </c>
      <c r="F272" s="17">
        <f t="shared" si="7"/>
        <v>3200</v>
      </c>
      <c r="G272" s="53"/>
    </row>
    <row r="273" ht="15" customHeight="1" spans="1:7">
      <c r="A273" s="49">
        <v>268</v>
      </c>
      <c r="B273" s="50" t="s">
        <v>51</v>
      </c>
      <c r="C273" s="77" t="s">
        <v>340</v>
      </c>
      <c r="D273" s="78">
        <v>16</v>
      </c>
      <c r="E273" s="17">
        <v>400</v>
      </c>
      <c r="F273" s="17">
        <f t="shared" si="7"/>
        <v>6400</v>
      </c>
      <c r="G273" s="53"/>
    </row>
    <row r="274" ht="15" customHeight="1" spans="1:7">
      <c r="A274" s="49">
        <v>269</v>
      </c>
      <c r="B274" s="50" t="s">
        <v>51</v>
      </c>
      <c r="C274" s="80" t="s">
        <v>52</v>
      </c>
      <c r="D274" s="17">
        <v>438</v>
      </c>
      <c r="E274" s="17">
        <v>400</v>
      </c>
      <c r="F274" s="17">
        <f t="shared" si="7"/>
        <v>175200</v>
      </c>
      <c r="G274" s="53"/>
    </row>
    <row r="275" ht="15" customHeight="1" spans="1:7">
      <c r="A275" s="49">
        <v>270</v>
      </c>
      <c r="B275" s="50" t="s">
        <v>51</v>
      </c>
      <c r="C275" s="81" t="s">
        <v>341</v>
      </c>
      <c r="D275" s="78">
        <v>49</v>
      </c>
      <c r="E275" s="17">
        <v>400</v>
      </c>
      <c r="F275" s="17">
        <f t="shared" si="7"/>
        <v>19600</v>
      </c>
      <c r="G275" s="53"/>
    </row>
    <row r="276" ht="15" customHeight="1" spans="1:7">
      <c r="A276" s="49">
        <v>271</v>
      </c>
      <c r="B276" s="50" t="s">
        <v>51</v>
      </c>
      <c r="C276" s="77" t="s">
        <v>342</v>
      </c>
      <c r="D276" s="78">
        <v>60</v>
      </c>
      <c r="E276" s="17">
        <v>400</v>
      </c>
      <c r="F276" s="17">
        <f t="shared" si="7"/>
        <v>24000</v>
      </c>
      <c r="G276" s="53"/>
    </row>
    <row r="277" ht="15" customHeight="1" spans="1:7">
      <c r="A277" s="49">
        <v>272</v>
      </c>
      <c r="B277" s="50" t="s">
        <v>51</v>
      </c>
      <c r="C277" s="77" t="s">
        <v>343</v>
      </c>
      <c r="D277" s="78">
        <v>65</v>
      </c>
      <c r="E277" s="17">
        <v>400</v>
      </c>
      <c r="F277" s="17">
        <f t="shared" si="7"/>
        <v>26000</v>
      </c>
      <c r="G277" s="53"/>
    </row>
    <row r="278" ht="15" customHeight="1" spans="1:7">
      <c r="A278" s="49">
        <v>273</v>
      </c>
      <c r="B278" s="50" t="s">
        <v>55</v>
      </c>
      <c r="C278" s="62" t="s">
        <v>344</v>
      </c>
      <c r="D278" s="61">
        <v>8</v>
      </c>
      <c r="E278" s="17">
        <v>400</v>
      </c>
      <c r="F278" s="17">
        <f t="shared" ref="F278:F301" si="8">D278*E278</f>
        <v>3200</v>
      </c>
      <c r="G278" s="53">
        <f>SUM(F278:F296)/10000</f>
        <v>26.76</v>
      </c>
    </row>
    <row r="279" ht="15" customHeight="1" spans="1:7">
      <c r="A279" s="49">
        <v>274</v>
      </c>
      <c r="B279" s="50" t="s">
        <v>55</v>
      </c>
      <c r="C279" s="62" t="s">
        <v>345</v>
      </c>
      <c r="D279" s="61">
        <v>60</v>
      </c>
      <c r="E279" s="17">
        <v>400</v>
      </c>
      <c r="F279" s="17">
        <f t="shared" si="8"/>
        <v>24000</v>
      </c>
      <c r="G279" s="53"/>
    </row>
    <row r="280" ht="15" customHeight="1" spans="1:7">
      <c r="A280" s="49">
        <v>275</v>
      </c>
      <c r="B280" s="50" t="s">
        <v>55</v>
      </c>
      <c r="C280" s="62" t="s">
        <v>346</v>
      </c>
      <c r="D280" s="61">
        <v>33</v>
      </c>
      <c r="E280" s="17">
        <v>400</v>
      </c>
      <c r="F280" s="17">
        <f t="shared" si="8"/>
        <v>13200</v>
      </c>
      <c r="G280" s="53"/>
    </row>
    <row r="281" ht="15" customHeight="1" spans="1:7">
      <c r="A281" s="49">
        <v>276</v>
      </c>
      <c r="B281" s="50" t="s">
        <v>55</v>
      </c>
      <c r="C281" s="62" t="s">
        <v>347</v>
      </c>
      <c r="D281" s="61">
        <v>22</v>
      </c>
      <c r="E281" s="17">
        <v>400</v>
      </c>
      <c r="F281" s="17">
        <f t="shared" si="8"/>
        <v>8800</v>
      </c>
      <c r="G281" s="53"/>
    </row>
    <row r="282" ht="15" customHeight="1" spans="1:7">
      <c r="A282" s="49">
        <v>277</v>
      </c>
      <c r="B282" s="50" t="s">
        <v>55</v>
      </c>
      <c r="C282" s="62" t="s">
        <v>348</v>
      </c>
      <c r="D282" s="61">
        <v>44</v>
      </c>
      <c r="E282" s="17">
        <v>400</v>
      </c>
      <c r="F282" s="17">
        <f t="shared" si="8"/>
        <v>17600</v>
      </c>
      <c r="G282" s="53"/>
    </row>
    <row r="283" ht="15" customHeight="1" spans="1:7">
      <c r="A283" s="49">
        <v>278</v>
      </c>
      <c r="B283" s="50" t="s">
        <v>55</v>
      </c>
      <c r="C283" s="62" t="s">
        <v>349</v>
      </c>
      <c r="D283" s="61">
        <v>88</v>
      </c>
      <c r="E283" s="17">
        <v>400</v>
      </c>
      <c r="F283" s="17">
        <f t="shared" si="8"/>
        <v>35200</v>
      </c>
      <c r="G283" s="53"/>
    </row>
    <row r="284" ht="15" customHeight="1" spans="1:7">
      <c r="A284" s="49">
        <v>279</v>
      </c>
      <c r="B284" s="50" t="s">
        <v>55</v>
      </c>
      <c r="C284" s="62" t="s">
        <v>350</v>
      </c>
      <c r="D284" s="61">
        <v>34</v>
      </c>
      <c r="E284" s="17">
        <v>400</v>
      </c>
      <c r="F284" s="17">
        <f t="shared" si="8"/>
        <v>13600</v>
      </c>
      <c r="G284" s="53"/>
    </row>
    <row r="285" ht="15" customHeight="1" spans="1:7">
      <c r="A285" s="49">
        <v>280</v>
      </c>
      <c r="B285" s="50" t="s">
        <v>55</v>
      </c>
      <c r="C285" s="62" t="s">
        <v>351</v>
      </c>
      <c r="D285" s="61">
        <v>93</v>
      </c>
      <c r="E285" s="17">
        <v>400</v>
      </c>
      <c r="F285" s="17">
        <f t="shared" si="8"/>
        <v>37200</v>
      </c>
      <c r="G285" s="53"/>
    </row>
    <row r="286" ht="15" customHeight="1" spans="1:7">
      <c r="A286" s="49">
        <v>281</v>
      </c>
      <c r="B286" s="50" t="s">
        <v>55</v>
      </c>
      <c r="C286" s="62" t="s">
        <v>352</v>
      </c>
      <c r="D286" s="61">
        <v>23</v>
      </c>
      <c r="E286" s="17">
        <v>400</v>
      </c>
      <c r="F286" s="17">
        <f t="shared" si="8"/>
        <v>9200</v>
      </c>
      <c r="G286" s="53"/>
    </row>
    <row r="287" ht="15" customHeight="1" spans="1:7">
      <c r="A287" s="49">
        <v>282</v>
      </c>
      <c r="B287" s="50" t="s">
        <v>55</v>
      </c>
      <c r="C287" s="62" t="s">
        <v>353</v>
      </c>
      <c r="D287" s="61">
        <v>90</v>
      </c>
      <c r="E287" s="17">
        <v>400</v>
      </c>
      <c r="F287" s="17">
        <f t="shared" si="8"/>
        <v>36000</v>
      </c>
      <c r="G287" s="53"/>
    </row>
    <row r="288" ht="15" customHeight="1" spans="1:7">
      <c r="A288" s="49">
        <v>283</v>
      </c>
      <c r="B288" s="50" t="s">
        <v>55</v>
      </c>
      <c r="C288" s="62" t="s">
        <v>354</v>
      </c>
      <c r="D288" s="61">
        <v>3</v>
      </c>
      <c r="E288" s="17">
        <v>400</v>
      </c>
      <c r="F288" s="17">
        <f t="shared" si="8"/>
        <v>1200</v>
      </c>
      <c r="G288" s="53"/>
    </row>
    <row r="289" ht="15" customHeight="1" spans="1:7">
      <c r="A289" s="49">
        <v>284</v>
      </c>
      <c r="B289" s="50" t="s">
        <v>55</v>
      </c>
      <c r="C289" s="62" t="s">
        <v>355</v>
      </c>
      <c r="D289" s="61">
        <v>14</v>
      </c>
      <c r="E289" s="17">
        <v>400</v>
      </c>
      <c r="F289" s="17">
        <f t="shared" si="8"/>
        <v>5600</v>
      </c>
      <c r="G289" s="53"/>
    </row>
    <row r="290" ht="15" customHeight="1" spans="1:7">
      <c r="A290" s="49">
        <v>285</v>
      </c>
      <c r="B290" s="50" t="s">
        <v>55</v>
      </c>
      <c r="C290" s="62" t="s">
        <v>56</v>
      </c>
      <c r="D290" s="61">
        <v>10</v>
      </c>
      <c r="E290" s="17">
        <v>400</v>
      </c>
      <c r="F290" s="17">
        <f t="shared" si="8"/>
        <v>4000</v>
      </c>
      <c r="G290" s="53"/>
    </row>
    <row r="291" ht="15" customHeight="1" spans="1:7">
      <c r="A291" s="49">
        <v>286</v>
      </c>
      <c r="B291" s="50" t="s">
        <v>55</v>
      </c>
      <c r="C291" s="62" t="s">
        <v>356</v>
      </c>
      <c r="D291" s="61">
        <v>1</v>
      </c>
      <c r="E291" s="17">
        <v>400</v>
      </c>
      <c r="F291" s="17">
        <f t="shared" si="8"/>
        <v>400</v>
      </c>
      <c r="G291" s="53"/>
    </row>
    <row r="292" ht="15" customHeight="1" spans="1:7">
      <c r="A292" s="49">
        <v>287</v>
      </c>
      <c r="B292" s="50" t="s">
        <v>55</v>
      </c>
      <c r="C292" s="62" t="s">
        <v>357</v>
      </c>
      <c r="D292" s="61">
        <v>2</v>
      </c>
      <c r="E292" s="17">
        <v>400</v>
      </c>
      <c r="F292" s="17">
        <f t="shared" si="8"/>
        <v>800</v>
      </c>
      <c r="G292" s="53"/>
    </row>
    <row r="293" ht="15" customHeight="1" spans="1:7">
      <c r="A293" s="49">
        <v>288</v>
      </c>
      <c r="B293" s="50" t="s">
        <v>55</v>
      </c>
      <c r="C293" s="62" t="s">
        <v>358</v>
      </c>
      <c r="D293" s="17">
        <v>65</v>
      </c>
      <c r="E293" s="17">
        <v>400</v>
      </c>
      <c r="F293" s="17">
        <f t="shared" si="8"/>
        <v>26000</v>
      </c>
      <c r="G293" s="53"/>
    </row>
    <row r="294" ht="15" customHeight="1" spans="1:7">
      <c r="A294" s="49">
        <v>289</v>
      </c>
      <c r="B294" s="50" t="s">
        <v>55</v>
      </c>
      <c r="C294" s="62" t="s">
        <v>359</v>
      </c>
      <c r="D294" s="17">
        <v>10</v>
      </c>
      <c r="E294" s="17">
        <v>400</v>
      </c>
      <c r="F294" s="17">
        <f t="shared" si="8"/>
        <v>4000</v>
      </c>
      <c r="G294" s="53"/>
    </row>
    <row r="295" ht="15" customHeight="1" spans="1:7">
      <c r="A295" s="49">
        <v>290</v>
      </c>
      <c r="B295" s="50" t="s">
        <v>55</v>
      </c>
      <c r="C295" s="59" t="s">
        <v>360</v>
      </c>
      <c r="D295" s="61">
        <v>55</v>
      </c>
      <c r="E295" s="17">
        <v>400</v>
      </c>
      <c r="F295" s="17">
        <f t="shared" si="8"/>
        <v>22000</v>
      </c>
      <c r="G295" s="53"/>
    </row>
    <row r="296" ht="15" customHeight="1" spans="1:7">
      <c r="A296" s="49">
        <v>291</v>
      </c>
      <c r="B296" s="50" t="s">
        <v>55</v>
      </c>
      <c r="C296" s="59" t="s">
        <v>361</v>
      </c>
      <c r="D296" s="61">
        <v>14</v>
      </c>
      <c r="E296" s="17">
        <v>400</v>
      </c>
      <c r="F296" s="17">
        <f t="shared" si="8"/>
        <v>5600</v>
      </c>
      <c r="G296" s="53"/>
    </row>
    <row r="297" ht="15" customHeight="1" spans="1:7">
      <c r="A297" s="49">
        <v>292</v>
      </c>
      <c r="B297" s="50" t="s">
        <v>58</v>
      </c>
      <c r="C297" s="59" t="s">
        <v>362</v>
      </c>
      <c r="D297" s="75">
        <v>3</v>
      </c>
      <c r="E297" s="17">
        <v>400</v>
      </c>
      <c r="F297" s="17">
        <f t="shared" si="8"/>
        <v>1200</v>
      </c>
      <c r="G297" s="53">
        <f>SUM(F297:F321)/10000</f>
        <v>36.82</v>
      </c>
    </row>
    <row r="298" ht="15" customHeight="1" spans="1:7">
      <c r="A298" s="49">
        <v>293</v>
      </c>
      <c r="B298" s="50" t="s">
        <v>58</v>
      </c>
      <c r="C298" s="59" t="s">
        <v>363</v>
      </c>
      <c r="D298" s="75">
        <v>70</v>
      </c>
      <c r="E298" s="17">
        <v>400</v>
      </c>
      <c r="F298" s="17">
        <f t="shared" si="8"/>
        <v>28000</v>
      </c>
      <c r="G298" s="53"/>
    </row>
    <row r="299" ht="15" customHeight="1" spans="1:7">
      <c r="A299" s="49">
        <v>294</v>
      </c>
      <c r="B299" s="50" t="s">
        <v>58</v>
      </c>
      <c r="C299" s="59" t="s">
        <v>364</v>
      </c>
      <c r="D299" s="75">
        <v>12</v>
      </c>
      <c r="E299" s="17">
        <v>400</v>
      </c>
      <c r="F299" s="17">
        <f t="shared" si="8"/>
        <v>4800</v>
      </c>
      <c r="G299" s="53"/>
    </row>
    <row r="300" ht="15" customHeight="1" spans="1:7">
      <c r="A300" s="49">
        <v>295</v>
      </c>
      <c r="B300" s="50" t="s">
        <v>58</v>
      </c>
      <c r="C300" s="59" t="s">
        <v>365</v>
      </c>
      <c r="D300" s="75">
        <v>30</v>
      </c>
      <c r="E300" s="17">
        <v>400</v>
      </c>
      <c r="F300" s="17">
        <f t="shared" si="8"/>
        <v>12000</v>
      </c>
      <c r="G300" s="53"/>
    </row>
    <row r="301" ht="15" customHeight="1" spans="1:7">
      <c r="A301" s="49">
        <v>296</v>
      </c>
      <c r="B301" s="50" t="s">
        <v>58</v>
      </c>
      <c r="C301" s="59" t="s">
        <v>61</v>
      </c>
      <c r="D301" s="75">
        <v>370</v>
      </c>
      <c r="E301" s="17">
        <v>400</v>
      </c>
      <c r="F301" s="17">
        <f t="shared" si="8"/>
        <v>148000</v>
      </c>
      <c r="G301" s="53"/>
    </row>
    <row r="302" ht="15" customHeight="1" spans="1:7">
      <c r="A302" s="49">
        <v>297</v>
      </c>
      <c r="B302" s="50" t="s">
        <v>58</v>
      </c>
      <c r="C302" s="59" t="s">
        <v>366</v>
      </c>
      <c r="D302" s="61">
        <v>60</v>
      </c>
      <c r="E302" s="17">
        <v>400</v>
      </c>
      <c r="F302" s="17">
        <f t="shared" ref="F302:F330" si="9">D302*E302</f>
        <v>24000</v>
      </c>
      <c r="G302" s="53"/>
    </row>
    <row r="303" ht="15" customHeight="1" spans="1:7">
      <c r="A303" s="49">
        <v>298</v>
      </c>
      <c r="B303" s="50" t="s">
        <v>58</v>
      </c>
      <c r="C303" s="59" t="s">
        <v>367</v>
      </c>
      <c r="D303" s="61">
        <v>3</v>
      </c>
      <c r="E303" s="17">
        <v>400</v>
      </c>
      <c r="F303" s="17">
        <f t="shared" si="9"/>
        <v>1200</v>
      </c>
      <c r="G303" s="53"/>
    </row>
    <row r="304" ht="15" customHeight="1" spans="1:7">
      <c r="A304" s="49">
        <v>299</v>
      </c>
      <c r="B304" s="50" t="s">
        <v>58</v>
      </c>
      <c r="C304" s="59" t="s">
        <v>368</v>
      </c>
      <c r="D304" s="82">
        <v>65</v>
      </c>
      <c r="E304" s="17">
        <v>400</v>
      </c>
      <c r="F304" s="17">
        <f t="shared" si="9"/>
        <v>26000</v>
      </c>
      <c r="G304" s="53"/>
    </row>
    <row r="305" ht="15" customHeight="1" spans="1:7">
      <c r="A305" s="49">
        <v>300</v>
      </c>
      <c r="B305" s="50" t="s">
        <v>58</v>
      </c>
      <c r="C305" s="59" t="s">
        <v>369</v>
      </c>
      <c r="D305" s="82">
        <v>6</v>
      </c>
      <c r="E305" s="17">
        <v>400</v>
      </c>
      <c r="F305" s="17">
        <f t="shared" si="9"/>
        <v>2400</v>
      </c>
      <c r="G305" s="53"/>
    </row>
    <row r="306" ht="15" customHeight="1" spans="1:7">
      <c r="A306" s="49">
        <v>301</v>
      </c>
      <c r="B306" s="50" t="s">
        <v>58</v>
      </c>
      <c r="C306" s="59" t="s">
        <v>370</v>
      </c>
      <c r="D306" s="82">
        <v>5</v>
      </c>
      <c r="E306" s="17">
        <v>400</v>
      </c>
      <c r="F306" s="17">
        <f t="shared" si="9"/>
        <v>2000</v>
      </c>
      <c r="G306" s="53"/>
    </row>
    <row r="307" ht="15" customHeight="1" spans="1:7">
      <c r="A307" s="49">
        <v>302</v>
      </c>
      <c r="B307" s="50" t="s">
        <v>58</v>
      </c>
      <c r="C307" s="59" t="s">
        <v>371</v>
      </c>
      <c r="D307" s="82">
        <v>5</v>
      </c>
      <c r="E307" s="17">
        <v>400</v>
      </c>
      <c r="F307" s="17">
        <f t="shared" si="9"/>
        <v>2000</v>
      </c>
      <c r="G307" s="53"/>
    </row>
    <row r="308" ht="15" customHeight="1" spans="1:7">
      <c r="A308" s="49">
        <v>303</v>
      </c>
      <c r="B308" s="50" t="s">
        <v>58</v>
      </c>
      <c r="C308" s="59" t="s">
        <v>59</v>
      </c>
      <c r="D308" s="82">
        <v>10</v>
      </c>
      <c r="E308" s="17">
        <v>400</v>
      </c>
      <c r="F308" s="17">
        <f t="shared" si="9"/>
        <v>4000</v>
      </c>
      <c r="G308" s="53"/>
    </row>
    <row r="309" ht="15" customHeight="1" spans="1:7">
      <c r="A309" s="49">
        <v>304</v>
      </c>
      <c r="B309" s="50" t="s">
        <v>58</v>
      </c>
      <c r="C309" s="59" t="s">
        <v>372</v>
      </c>
      <c r="D309" s="82">
        <v>20</v>
      </c>
      <c r="E309" s="17">
        <v>400</v>
      </c>
      <c r="F309" s="17">
        <f t="shared" si="9"/>
        <v>8000</v>
      </c>
      <c r="G309" s="53"/>
    </row>
    <row r="310" ht="15" customHeight="1" spans="1:7">
      <c r="A310" s="49">
        <v>305</v>
      </c>
      <c r="B310" s="50" t="s">
        <v>58</v>
      </c>
      <c r="C310" s="59" t="s">
        <v>373</v>
      </c>
      <c r="D310" s="82">
        <v>18</v>
      </c>
      <c r="E310" s="17">
        <v>400</v>
      </c>
      <c r="F310" s="17">
        <f t="shared" si="9"/>
        <v>7200</v>
      </c>
      <c r="G310" s="53"/>
    </row>
    <row r="311" ht="15" customHeight="1" spans="1:7">
      <c r="A311" s="49">
        <v>306</v>
      </c>
      <c r="B311" s="50" t="s">
        <v>58</v>
      </c>
      <c r="C311" s="59" t="s">
        <v>374</v>
      </c>
      <c r="D311" s="82">
        <v>30</v>
      </c>
      <c r="E311" s="17">
        <v>400</v>
      </c>
      <c r="F311" s="17">
        <f t="shared" si="9"/>
        <v>12000</v>
      </c>
      <c r="G311" s="53"/>
    </row>
    <row r="312" ht="15" customHeight="1" spans="1:7">
      <c r="A312" s="49">
        <v>307</v>
      </c>
      <c r="B312" s="50" t="s">
        <v>58</v>
      </c>
      <c r="C312" s="59" t="s">
        <v>375</v>
      </c>
      <c r="D312" s="82">
        <v>20</v>
      </c>
      <c r="E312" s="17">
        <v>400</v>
      </c>
      <c r="F312" s="17">
        <f t="shared" si="9"/>
        <v>8000</v>
      </c>
      <c r="G312" s="53"/>
    </row>
    <row r="313" ht="15" customHeight="1" spans="1:7">
      <c r="A313" s="49">
        <v>308</v>
      </c>
      <c r="B313" s="50" t="s">
        <v>58</v>
      </c>
      <c r="C313" s="59" t="s">
        <v>376</v>
      </c>
      <c r="D313" s="61">
        <v>24.5</v>
      </c>
      <c r="E313" s="17">
        <v>400</v>
      </c>
      <c r="F313" s="17">
        <f t="shared" si="9"/>
        <v>9800</v>
      </c>
      <c r="G313" s="53"/>
    </row>
    <row r="314" ht="15" customHeight="1" spans="1:7">
      <c r="A314" s="49">
        <v>309</v>
      </c>
      <c r="B314" s="50" t="s">
        <v>58</v>
      </c>
      <c r="C314" s="59" t="s">
        <v>377</v>
      </c>
      <c r="D314" s="82">
        <v>2</v>
      </c>
      <c r="E314" s="17">
        <v>400</v>
      </c>
      <c r="F314" s="17">
        <f t="shared" si="9"/>
        <v>800</v>
      </c>
      <c r="G314" s="53"/>
    </row>
    <row r="315" ht="15" customHeight="1" spans="1:7">
      <c r="A315" s="49">
        <v>310</v>
      </c>
      <c r="B315" s="50" t="s">
        <v>58</v>
      </c>
      <c r="C315" s="59" t="s">
        <v>378</v>
      </c>
      <c r="D315" s="82">
        <v>5</v>
      </c>
      <c r="E315" s="17">
        <v>400</v>
      </c>
      <c r="F315" s="17">
        <f t="shared" si="9"/>
        <v>2000</v>
      </c>
      <c r="G315" s="53"/>
    </row>
    <row r="316" ht="15" customHeight="1" spans="1:7">
      <c r="A316" s="49">
        <v>311</v>
      </c>
      <c r="B316" s="50" t="s">
        <v>58</v>
      </c>
      <c r="C316" s="59" t="s">
        <v>379</v>
      </c>
      <c r="D316" s="82">
        <v>30</v>
      </c>
      <c r="E316" s="17">
        <v>400</v>
      </c>
      <c r="F316" s="17">
        <f t="shared" si="9"/>
        <v>12000</v>
      </c>
      <c r="G316" s="53"/>
    </row>
    <row r="317" ht="15" customHeight="1" spans="1:7">
      <c r="A317" s="49">
        <v>312</v>
      </c>
      <c r="B317" s="50" t="s">
        <v>58</v>
      </c>
      <c r="C317" s="59" t="s">
        <v>380</v>
      </c>
      <c r="D317" s="75">
        <v>84</v>
      </c>
      <c r="E317" s="17">
        <v>400</v>
      </c>
      <c r="F317" s="17">
        <f t="shared" si="9"/>
        <v>33600</v>
      </c>
      <c r="G317" s="53"/>
    </row>
    <row r="318" ht="15" customHeight="1" spans="1:7">
      <c r="A318" s="49">
        <v>313</v>
      </c>
      <c r="B318" s="50" t="s">
        <v>58</v>
      </c>
      <c r="C318" s="59" t="s">
        <v>381</v>
      </c>
      <c r="D318" s="82">
        <v>9</v>
      </c>
      <c r="E318" s="17">
        <v>400</v>
      </c>
      <c r="F318" s="17">
        <f t="shared" si="9"/>
        <v>3600</v>
      </c>
      <c r="G318" s="53"/>
    </row>
    <row r="319" ht="15" customHeight="1" spans="1:7">
      <c r="A319" s="49">
        <v>314</v>
      </c>
      <c r="B319" s="50" t="s">
        <v>58</v>
      </c>
      <c r="C319" s="59" t="s">
        <v>382</v>
      </c>
      <c r="D319" s="82">
        <v>30</v>
      </c>
      <c r="E319" s="17">
        <v>400</v>
      </c>
      <c r="F319" s="17">
        <f t="shared" si="9"/>
        <v>12000</v>
      </c>
      <c r="G319" s="53"/>
    </row>
    <row r="320" ht="15" customHeight="1" spans="1:7">
      <c r="A320" s="49">
        <v>315</v>
      </c>
      <c r="B320" s="50" t="s">
        <v>58</v>
      </c>
      <c r="C320" s="59" t="s">
        <v>383</v>
      </c>
      <c r="D320" s="82">
        <v>4</v>
      </c>
      <c r="E320" s="17">
        <v>400</v>
      </c>
      <c r="F320" s="17">
        <f t="shared" si="9"/>
        <v>1600</v>
      </c>
      <c r="G320" s="53"/>
    </row>
    <row r="321" ht="15" customHeight="1" spans="1:7">
      <c r="A321" s="49">
        <v>316</v>
      </c>
      <c r="B321" s="50" t="s">
        <v>58</v>
      </c>
      <c r="C321" s="59" t="s">
        <v>384</v>
      </c>
      <c r="D321" s="82">
        <v>5</v>
      </c>
      <c r="E321" s="17">
        <v>400</v>
      </c>
      <c r="F321" s="17">
        <f t="shared" si="9"/>
        <v>2000</v>
      </c>
      <c r="G321" s="53"/>
    </row>
    <row r="322" ht="15" customHeight="1" spans="1:7">
      <c r="A322" s="49">
        <v>317</v>
      </c>
      <c r="B322" s="15" t="s">
        <v>62</v>
      </c>
      <c r="C322" s="59" t="s">
        <v>385</v>
      </c>
      <c r="D322" s="75">
        <v>8.6</v>
      </c>
      <c r="E322" s="17">
        <v>400</v>
      </c>
      <c r="F322" s="17">
        <f t="shared" si="9"/>
        <v>3440</v>
      </c>
      <c r="G322" s="53">
        <f>SUM(F322:F365)/10000</f>
        <v>21.288</v>
      </c>
    </row>
    <row r="323" ht="15" customHeight="1" spans="1:7">
      <c r="A323" s="49">
        <v>318</v>
      </c>
      <c r="B323" s="15" t="s">
        <v>62</v>
      </c>
      <c r="C323" s="59" t="s">
        <v>386</v>
      </c>
      <c r="D323" s="75">
        <v>15</v>
      </c>
      <c r="E323" s="17">
        <v>400</v>
      </c>
      <c r="F323" s="17">
        <f t="shared" si="9"/>
        <v>6000</v>
      </c>
      <c r="G323" s="53"/>
    </row>
    <row r="324" ht="15" customHeight="1" spans="1:7">
      <c r="A324" s="49">
        <v>319</v>
      </c>
      <c r="B324" s="15" t="s">
        <v>62</v>
      </c>
      <c r="C324" s="83" t="s">
        <v>387</v>
      </c>
      <c r="D324" s="75">
        <v>7</v>
      </c>
      <c r="E324" s="17">
        <v>400</v>
      </c>
      <c r="F324" s="17">
        <f t="shared" si="9"/>
        <v>2800</v>
      </c>
      <c r="G324" s="53"/>
    </row>
    <row r="325" ht="15" customHeight="1" spans="1:7">
      <c r="A325" s="49">
        <v>320</v>
      </c>
      <c r="B325" s="15" t="s">
        <v>62</v>
      </c>
      <c r="C325" s="59" t="s">
        <v>388</v>
      </c>
      <c r="D325" s="75">
        <v>2</v>
      </c>
      <c r="E325" s="17">
        <v>400</v>
      </c>
      <c r="F325" s="17">
        <f t="shared" si="9"/>
        <v>800</v>
      </c>
      <c r="G325" s="53"/>
    </row>
    <row r="326" ht="15" customHeight="1" spans="1:7">
      <c r="A326" s="49">
        <v>321</v>
      </c>
      <c r="B326" s="15" t="s">
        <v>62</v>
      </c>
      <c r="C326" s="84" t="s">
        <v>389</v>
      </c>
      <c r="D326" s="85">
        <v>8</v>
      </c>
      <c r="E326" s="17">
        <v>400</v>
      </c>
      <c r="F326" s="17">
        <f t="shared" si="9"/>
        <v>3200</v>
      </c>
      <c r="G326" s="53"/>
    </row>
    <row r="327" ht="15" customHeight="1" spans="1:7">
      <c r="A327" s="49">
        <v>322</v>
      </c>
      <c r="B327" s="15" t="s">
        <v>62</v>
      </c>
      <c r="C327" s="86" t="s">
        <v>390</v>
      </c>
      <c r="D327" s="75">
        <v>10</v>
      </c>
      <c r="E327" s="17">
        <v>400</v>
      </c>
      <c r="F327" s="17">
        <f t="shared" si="9"/>
        <v>4000</v>
      </c>
      <c r="G327" s="53"/>
    </row>
    <row r="328" ht="15" customHeight="1" spans="1:7">
      <c r="A328" s="49">
        <v>323</v>
      </c>
      <c r="B328" s="15" t="s">
        <v>62</v>
      </c>
      <c r="C328" s="84" t="s">
        <v>391</v>
      </c>
      <c r="D328" s="75">
        <v>5.8</v>
      </c>
      <c r="E328" s="17">
        <v>400</v>
      </c>
      <c r="F328" s="17">
        <f t="shared" si="9"/>
        <v>2320</v>
      </c>
      <c r="G328" s="53"/>
    </row>
    <row r="329" ht="15" customHeight="1" spans="1:7">
      <c r="A329" s="49">
        <v>324</v>
      </c>
      <c r="B329" s="15" t="s">
        <v>62</v>
      </c>
      <c r="C329" s="84" t="s">
        <v>392</v>
      </c>
      <c r="D329" s="85">
        <v>10</v>
      </c>
      <c r="E329" s="17">
        <v>400</v>
      </c>
      <c r="F329" s="17">
        <f t="shared" si="9"/>
        <v>4000</v>
      </c>
      <c r="G329" s="53"/>
    </row>
    <row r="330" ht="15" customHeight="1" spans="1:7">
      <c r="A330" s="49">
        <v>325</v>
      </c>
      <c r="B330" s="15" t="s">
        <v>62</v>
      </c>
      <c r="C330" s="84" t="s">
        <v>393</v>
      </c>
      <c r="D330" s="75">
        <v>9</v>
      </c>
      <c r="E330" s="17">
        <v>400</v>
      </c>
      <c r="F330" s="17">
        <f t="shared" si="9"/>
        <v>3600</v>
      </c>
      <c r="G330" s="53"/>
    </row>
    <row r="331" ht="15" customHeight="1" spans="1:7">
      <c r="A331" s="49">
        <v>326</v>
      </c>
      <c r="B331" s="15" t="s">
        <v>62</v>
      </c>
      <c r="C331" s="84" t="s">
        <v>394</v>
      </c>
      <c r="D331" s="75">
        <v>8</v>
      </c>
      <c r="E331" s="17">
        <v>400</v>
      </c>
      <c r="F331" s="17">
        <f t="shared" ref="F331:F365" si="10">D331*E331</f>
        <v>3200</v>
      </c>
      <c r="G331" s="53"/>
    </row>
    <row r="332" ht="15" customHeight="1" spans="1:7">
      <c r="A332" s="49">
        <v>327</v>
      </c>
      <c r="B332" s="15" t="s">
        <v>62</v>
      </c>
      <c r="C332" s="59" t="s">
        <v>395</v>
      </c>
      <c r="D332" s="75">
        <v>25</v>
      </c>
      <c r="E332" s="17">
        <v>400</v>
      </c>
      <c r="F332" s="17">
        <f t="shared" si="10"/>
        <v>10000</v>
      </c>
      <c r="G332" s="53"/>
    </row>
    <row r="333" ht="15" customHeight="1" spans="1:7">
      <c r="A333" s="49">
        <v>328</v>
      </c>
      <c r="B333" s="15" t="s">
        <v>62</v>
      </c>
      <c r="C333" s="84" t="s">
        <v>396</v>
      </c>
      <c r="D333" s="75">
        <v>24</v>
      </c>
      <c r="E333" s="17">
        <v>400</v>
      </c>
      <c r="F333" s="17">
        <f t="shared" si="10"/>
        <v>9600</v>
      </c>
      <c r="G333" s="53"/>
    </row>
    <row r="334" ht="15" customHeight="1" spans="1:7">
      <c r="A334" s="49">
        <v>329</v>
      </c>
      <c r="B334" s="15" t="s">
        <v>62</v>
      </c>
      <c r="C334" s="87" t="s">
        <v>397</v>
      </c>
      <c r="D334" s="75">
        <v>10</v>
      </c>
      <c r="E334" s="17">
        <v>400</v>
      </c>
      <c r="F334" s="17">
        <f t="shared" si="10"/>
        <v>4000</v>
      </c>
      <c r="G334" s="53"/>
    </row>
    <row r="335" ht="15" customHeight="1" spans="1:7">
      <c r="A335" s="49">
        <v>330</v>
      </c>
      <c r="B335" s="15" t="s">
        <v>62</v>
      </c>
      <c r="C335" s="84" t="s">
        <v>398</v>
      </c>
      <c r="D335" s="75">
        <v>18</v>
      </c>
      <c r="E335" s="17">
        <v>400</v>
      </c>
      <c r="F335" s="17">
        <f t="shared" si="10"/>
        <v>7200</v>
      </c>
      <c r="G335" s="53"/>
    </row>
    <row r="336" ht="15" customHeight="1" spans="1:7">
      <c r="A336" s="49">
        <v>331</v>
      </c>
      <c r="B336" s="15" t="s">
        <v>62</v>
      </c>
      <c r="C336" s="59" t="s">
        <v>399</v>
      </c>
      <c r="D336" s="75">
        <v>23</v>
      </c>
      <c r="E336" s="17">
        <v>400</v>
      </c>
      <c r="F336" s="17">
        <f t="shared" si="10"/>
        <v>9200</v>
      </c>
      <c r="G336" s="53"/>
    </row>
    <row r="337" ht="15" customHeight="1" spans="1:7">
      <c r="A337" s="49">
        <v>332</v>
      </c>
      <c r="B337" s="15" t="s">
        <v>62</v>
      </c>
      <c r="C337" s="84" t="s">
        <v>400</v>
      </c>
      <c r="D337" s="75">
        <v>21</v>
      </c>
      <c r="E337" s="17">
        <v>400</v>
      </c>
      <c r="F337" s="17">
        <f t="shared" si="10"/>
        <v>8400</v>
      </c>
      <c r="G337" s="53"/>
    </row>
    <row r="338" ht="15" customHeight="1" spans="1:7">
      <c r="A338" s="49">
        <v>333</v>
      </c>
      <c r="B338" s="15" t="s">
        <v>62</v>
      </c>
      <c r="C338" s="88" t="s">
        <v>401</v>
      </c>
      <c r="D338" s="75">
        <v>22</v>
      </c>
      <c r="E338" s="17">
        <v>400</v>
      </c>
      <c r="F338" s="17">
        <f t="shared" si="10"/>
        <v>8800</v>
      </c>
      <c r="G338" s="53"/>
    </row>
    <row r="339" ht="15" customHeight="1" spans="1:7">
      <c r="A339" s="49">
        <v>334</v>
      </c>
      <c r="B339" s="15" t="s">
        <v>62</v>
      </c>
      <c r="C339" s="89" t="s">
        <v>402</v>
      </c>
      <c r="D339" s="75">
        <v>10</v>
      </c>
      <c r="E339" s="17">
        <v>400</v>
      </c>
      <c r="F339" s="17">
        <f t="shared" si="10"/>
        <v>4000</v>
      </c>
      <c r="G339" s="53"/>
    </row>
    <row r="340" ht="15" customHeight="1" spans="1:7">
      <c r="A340" s="49">
        <v>335</v>
      </c>
      <c r="B340" s="15" t="s">
        <v>62</v>
      </c>
      <c r="C340" s="89" t="s">
        <v>403</v>
      </c>
      <c r="D340" s="75">
        <v>9</v>
      </c>
      <c r="E340" s="17">
        <v>400</v>
      </c>
      <c r="F340" s="17">
        <f t="shared" si="10"/>
        <v>3600</v>
      </c>
      <c r="G340" s="53"/>
    </row>
    <row r="341" ht="15" customHeight="1" spans="1:7">
      <c r="A341" s="49">
        <v>336</v>
      </c>
      <c r="B341" s="15" t="s">
        <v>62</v>
      </c>
      <c r="C341" s="90" t="s">
        <v>404</v>
      </c>
      <c r="D341" s="75">
        <v>26</v>
      </c>
      <c r="E341" s="17">
        <v>400</v>
      </c>
      <c r="F341" s="17">
        <f t="shared" si="10"/>
        <v>10400</v>
      </c>
      <c r="G341" s="53"/>
    </row>
    <row r="342" ht="15" customHeight="1" spans="1:7">
      <c r="A342" s="49">
        <v>337</v>
      </c>
      <c r="B342" s="15" t="s">
        <v>62</v>
      </c>
      <c r="C342" s="90" t="s">
        <v>405</v>
      </c>
      <c r="D342" s="75">
        <v>13</v>
      </c>
      <c r="E342" s="17">
        <v>400</v>
      </c>
      <c r="F342" s="17">
        <f t="shared" si="10"/>
        <v>5200</v>
      </c>
      <c r="G342" s="53"/>
    </row>
    <row r="343" ht="15" customHeight="1" spans="1:7">
      <c r="A343" s="49">
        <v>338</v>
      </c>
      <c r="B343" s="15" t="s">
        <v>62</v>
      </c>
      <c r="C343" s="90" t="s">
        <v>406</v>
      </c>
      <c r="D343" s="75">
        <v>10</v>
      </c>
      <c r="E343" s="17">
        <v>400</v>
      </c>
      <c r="F343" s="17">
        <f t="shared" si="10"/>
        <v>4000</v>
      </c>
      <c r="G343" s="53"/>
    </row>
    <row r="344" ht="15" customHeight="1" spans="1:7">
      <c r="A344" s="49">
        <v>339</v>
      </c>
      <c r="B344" s="15" t="s">
        <v>62</v>
      </c>
      <c r="C344" s="89" t="s">
        <v>407</v>
      </c>
      <c r="D344" s="75">
        <v>10</v>
      </c>
      <c r="E344" s="17">
        <v>400</v>
      </c>
      <c r="F344" s="17">
        <f t="shared" si="10"/>
        <v>4000</v>
      </c>
      <c r="G344" s="53"/>
    </row>
    <row r="345" ht="15" customHeight="1" spans="1:7">
      <c r="A345" s="49">
        <v>340</v>
      </c>
      <c r="B345" s="15" t="s">
        <v>62</v>
      </c>
      <c r="C345" s="88" t="s">
        <v>408</v>
      </c>
      <c r="D345" s="75">
        <v>13.2</v>
      </c>
      <c r="E345" s="17">
        <v>400</v>
      </c>
      <c r="F345" s="17">
        <f t="shared" si="10"/>
        <v>5280</v>
      </c>
      <c r="G345" s="53"/>
    </row>
    <row r="346" ht="15" customHeight="1" spans="1:7">
      <c r="A346" s="49">
        <v>341</v>
      </c>
      <c r="B346" s="15" t="s">
        <v>62</v>
      </c>
      <c r="C346" s="88" t="s">
        <v>409</v>
      </c>
      <c r="D346" s="75">
        <v>12</v>
      </c>
      <c r="E346" s="17">
        <v>400</v>
      </c>
      <c r="F346" s="17">
        <f t="shared" si="10"/>
        <v>4800</v>
      </c>
      <c r="G346" s="53"/>
    </row>
    <row r="347" ht="15" customHeight="1" spans="1:7">
      <c r="A347" s="49">
        <v>342</v>
      </c>
      <c r="B347" s="15" t="s">
        <v>62</v>
      </c>
      <c r="C347" s="88" t="s">
        <v>410</v>
      </c>
      <c r="D347" s="75">
        <v>10</v>
      </c>
      <c r="E347" s="17">
        <v>400</v>
      </c>
      <c r="F347" s="17">
        <f t="shared" si="10"/>
        <v>4000</v>
      </c>
      <c r="G347" s="53"/>
    </row>
    <row r="348" ht="15" customHeight="1" spans="1:7">
      <c r="A348" s="49">
        <v>343</v>
      </c>
      <c r="B348" s="15" t="s">
        <v>62</v>
      </c>
      <c r="C348" s="88" t="s">
        <v>411</v>
      </c>
      <c r="D348" s="75">
        <v>4</v>
      </c>
      <c r="E348" s="17">
        <v>400</v>
      </c>
      <c r="F348" s="17">
        <f t="shared" si="10"/>
        <v>1600</v>
      </c>
      <c r="G348" s="53"/>
    </row>
    <row r="349" ht="15" customHeight="1" spans="1:7">
      <c r="A349" s="49">
        <v>344</v>
      </c>
      <c r="B349" s="15" t="s">
        <v>62</v>
      </c>
      <c r="C349" s="88" t="s">
        <v>412</v>
      </c>
      <c r="D349" s="75">
        <v>3</v>
      </c>
      <c r="E349" s="17">
        <v>400</v>
      </c>
      <c r="F349" s="17">
        <f t="shared" si="10"/>
        <v>1200</v>
      </c>
      <c r="G349" s="53"/>
    </row>
    <row r="350" ht="15" customHeight="1" spans="1:7">
      <c r="A350" s="49">
        <v>345</v>
      </c>
      <c r="B350" s="15" t="s">
        <v>62</v>
      </c>
      <c r="C350" s="88" t="s">
        <v>145</v>
      </c>
      <c r="D350" s="75">
        <v>10</v>
      </c>
      <c r="E350" s="17">
        <v>400</v>
      </c>
      <c r="F350" s="17">
        <f t="shared" si="10"/>
        <v>4000</v>
      </c>
      <c r="G350" s="53"/>
    </row>
    <row r="351" ht="15" customHeight="1" spans="1:7">
      <c r="A351" s="49">
        <v>346</v>
      </c>
      <c r="B351" s="15" t="s">
        <v>62</v>
      </c>
      <c r="C351" s="88" t="s">
        <v>413</v>
      </c>
      <c r="D351" s="75">
        <v>8</v>
      </c>
      <c r="E351" s="17">
        <v>400</v>
      </c>
      <c r="F351" s="17">
        <f t="shared" si="10"/>
        <v>3200</v>
      </c>
      <c r="G351" s="53"/>
    </row>
    <row r="352" ht="15" customHeight="1" spans="1:7">
      <c r="A352" s="49">
        <v>347</v>
      </c>
      <c r="B352" s="15" t="s">
        <v>62</v>
      </c>
      <c r="C352" s="88" t="s">
        <v>140</v>
      </c>
      <c r="D352" s="75">
        <v>4</v>
      </c>
      <c r="E352" s="17">
        <v>400</v>
      </c>
      <c r="F352" s="17">
        <f t="shared" si="10"/>
        <v>1600</v>
      </c>
      <c r="G352" s="53"/>
    </row>
    <row r="353" ht="15" customHeight="1" spans="1:7">
      <c r="A353" s="49">
        <v>348</v>
      </c>
      <c r="B353" s="15" t="s">
        <v>62</v>
      </c>
      <c r="C353" s="88" t="s">
        <v>414</v>
      </c>
      <c r="D353" s="75">
        <v>7</v>
      </c>
      <c r="E353" s="17">
        <v>400</v>
      </c>
      <c r="F353" s="17">
        <f t="shared" si="10"/>
        <v>2800</v>
      </c>
      <c r="G353" s="53"/>
    </row>
    <row r="354" ht="15" customHeight="1" spans="1:7">
      <c r="A354" s="49">
        <v>349</v>
      </c>
      <c r="B354" s="15" t="s">
        <v>62</v>
      </c>
      <c r="C354" s="88" t="s">
        <v>415</v>
      </c>
      <c r="D354" s="75">
        <v>9</v>
      </c>
      <c r="E354" s="17">
        <v>400</v>
      </c>
      <c r="F354" s="17">
        <f t="shared" si="10"/>
        <v>3600</v>
      </c>
      <c r="G354" s="53"/>
    </row>
    <row r="355" ht="15" customHeight="1" spans="1:7">
      <c r="A355" s="49">
        <v>350</v>
      </c>
      <c r="B355" s="15" t="s">
        <v>62</v>
      </c>
      <c r="C355" s="91" t="s">
        <v>416</v>
      </c>
      <c r="D355" s="75">
        <v>14</v>
      </c>
      <c r="E355" s="17">
        <v>400</v>
      </c>
      <c r="F355" s="17">
        <f t="shared" si="10"/>
        <v>5600</v>
      </c>
      <c r="G355" s="53"/>
    </row>
    <row r="356" ht="15" customHeight="1" spans="1:7">
      <c r="A356" s="49">
        <v>351</v>
      </c>
      <c r="B356" s="15" t="s">
        <v>62</v>
      </c>
      <c r="C356" s="89" t="s">
        <v>417</v>
      </c>
      <c r="D356" s="75">
        <v>12</v>
      </c>
      <c r="E356" s="17">
        <v>400</v>
      </c>
      <c r="F356" s="17">
        <f t="shared" si="10"/>
        <v>4800</v>
      </c>
      <c r="G356" s="53"/>
    </row>
    <row r="357" ht="15" customHeight="1" spans="1:7">
      <c r="A357" s="49">
        <v>352</v>
      </c>
      <c r="B357" s="15" t="s">
        <v>62</v>
      </c>
      <c r="C357" s="84" t="s">
        <v>418</v>
      </c>
      <c r="D357" s="75">
        <v>16</v>
      </c>
      <c r="E357" s="17">
        <v>400</v>
      </c>
      <c r="F357" s="17">
        <f t="shared" si="10"/>
        <v>6400</v>
      </c>
      <c r="G357" s="53"/>
    </row>
    <row r="358" ht="15" customHeight="1" spans="1:7">
      <c r="A358" s="49">
        <v>353</v>
      </c>
      <c r="B358" s="15" t="s">
        <v>62</v>
      </c>
      <c r="C358" s="84" t="s">
        <v>63</v>
      </c>
      <c r="D358" s="75">
        <v>12</v>
      </c>
      <c r="E358" s="17">
        <v>400</v>
      </c>
      <c r="F358" s="17">
        <f t="shared" si="10"/>
        <v>4800</v>
      </c>
      <c r="G358" s="53"/>
    </row>
    <row r="359" ht="15" customHeight="1" spans="1:7">
      <c r="A359" s="49">
        <v>354</v>
      </c>
      <c r="B359" s="15" t="s">
        <v>62</v>
      </c>
      <c r="C359" s="91" t="s">
        <v>419</v>
      </c>
      <c r="D359" s="75">
        <v>20</v>
      </c>
      <c r="E359" s="17">
        <v>400</v>
      </c>
      <c r="F359" s="17">
        <f t="shared" si="10"/>
        <v>8000</v>
      </c>
      <c r="G359" s="53"/>
    </row>
    <row r="360" ht="15" customHeight="1" spans="1:7">
      <c r="A360" s="49">
        <v>355</v>
      </c>
      <c r="B360" s="15" t="s">
        <v>62</v>
      </c>
      <c r="C360" s="89" t="s">
        <v>420</v>
      </c>
      <c r="D360" s="75">
        <v>11</v>
      </c>
      <c r="E360" s="17">
        <v>400</v>
      </c>
      <c r="F360" s="17">
        <f t="shared" si="10"/>
        <v>4400</v>
      </c>
      <c r="G360" s="53"/>
    </row>
    <row r="361" ht="15" customHeight="1" spans="1:7">
      <c r="A361" s="49">
        <v>356</v>
      </c>
      <c r="B361" s="15" t="s">
        <v>62</v>
      </c>
      <c r="C361" s="89" t="s">
        <v>421</v>
      </c>
      <c r="D361" s="75">
        <v>16</v>
      </c>
      <c r="E361" s="17">
        <v>400</v>
      </c>
      <c r="F361" s="17">
        <f t="shared" si="10"/>
        <v>6400</v>
      </c>
      <c r="G361" s="53"/>
    </row>
    <row r="362" ht="15" customHeight="1" spans="1:7">
      <c r="A362" s="49">
        <v>357</v>
      </c>
      <c r="B362" s="15" t="s">
        <v>62</v>
      </c>
      <c r="C362" s="89" t="s">
        <v>422</v>
      </c>
      <c r="D362" s="75">
        <v>16</v>
      </c>
      <c r="E362" s="17">
        <v>400</v>
      </c>
      <c r="F362" s="17">
        <f t="shared" si="10"/>
        <v>6400</v>
      </c>
      <c r="G362" s="53"/>
    </row>
    <row r="363" ht="15" customHeight="1" spans="1:7">
      <c r="A363" s="49">
        <v>358</v>
      </c>
      <c r="B363" s="15" t="s">
        <v>62</v>
      </c>
      <c r="C363" s="89" t="s">
        <v>423</v>
      </c>
      <c r="D363" s="75">
        <v>14</v>
      </c>
      <c r="E363" s="17">
        <v>400</v>
      </c>
      <c r="F363" s="17">
        <f t="shared" si="10"/>
        <v>5600</v>
      </c>
      <c r="G363" s="53"/>
    </row>
    <row r="364" ht="15" customHeight="1" spans="1:7">
      <c r="A364" s="49">
        <v>359</v>
      </c>
      <c r="B364" s="15" t="s">
        <v>62</v>
      </c>
      <c r="C364" s="59" t="s">
        <v>424</v>
      </c>
      <c r="D364" s="75">
        <v>7</v>
      </c>
      <c r="E364" s="17">
        <v>400</v>
      </c>
      <c r="F364" s="17">
        <f t="shared" si="10"/>
        <v>2800</v>
      </c>
      <c r="G364" s="53"/>
    </row>
    <row r="365" ht="15" customHeight="1" spans="1:7">
      <c r="A365" s="49">
        <v>360</v>
      </c>
      <c r="B365" s="15" t="s">
        <v>62</v>
      </c>
      <c r="C365" s="91" t="s">
        <v>425</v>
      </c>
      <c r="D365" s="75">
        <v>9.6</v>
      </c>
      <c r="E365" s="17">
        <v>400</v>
      </c>
      <c r="F365" s="17">
        <f t="shared" si="10"/>
        <v>3840</v>
      </c>
      <c r="G365" s="53"/>
    </row>
    <row r="366" ht="15" customHeight="1" spans="1:7">
      <c r="A366" s="49">
        <v>361</v>
      </c>
      <c r="B366" s="50" t="s">
        <v>64</v>
      </c>
      <c r="C366" s="92" t="s">
        <v>426</v>
      </c>
      <c r="D366" s="17">
        <v>397.4</v>
      </c>
      <c r="E366" s="17">
        <v>400</v>
      </c>
      <c r="F366" s="17">
        <f t="shared" ref="F366:F384" si="11">D366*E366</f>
        <v>158960</v>
      </c>
      <c r="G366" s="53">
        <f>SUM(F366:F372)/10000</f>
        <v>79.304</v>
      </c>
    </row>
    <row r="367" ht="15" customHeight="1" spans="1:7">
      <c r="A367" s="49">
        <v>362</v>
      </c>
      <c r="B367" s="50" t="s">
        <v>64</v>
      </c>
      <c r="C367" s="92" t="s">
        <v>427</v>
      </c>
      <c r="D367" s="17">
        <v>349</v>
      </c>
      <c r="E367" s="17">
        <v>400</v>
      </c>
      <c r="F367" s="17">
        <f t="shared" si="11"/>
        <v>139600</v>
      </c>
      <c r="G367" s="53"/>
    </row>
    <row r="368" ht="15" customHeight="1" spans="1:7">
      <c r="A368" s="49">
        <v>363</v>
      </c>
      <c r="B368" s="50" t="s">
        <v>64</v>
      </c>
      <c r="C368" s="92" t="s">
        <v>428</v>
      </c>
      <c r="D368" s="17">
        <v>255</v>
      </c>
      <c r="E368" s="17">
        <v>400</v>
      </c>
      <c r="F368" s="17">
        <f t="shared" si="11"/>
        <v>102000</v>
      </c>
      <c r="G368" s="53"/>
    </row>
    <row r="369" ht="15" customHeight="1" spans="1:7">
      <c r="A369" s="49">
        <v>364</v>
      </c>
      <c r="B369" s="50" t="s">
        <v>64</v>
      </c>
      <c r="C369" s="92" t="s">
        <v>429</v>
      </c>
      <c r="D369" s="17">
        <v>263.5</v>
      </c>
      <c r="E369" s="17">
        <v>400</v>
      </c>
      <c r="F369" s="17">
        <f t="shared" si="11"/>
        <v>105400</v>
      </c>
      <c r="G369" s="53"/>
    </row>
    <row r="370" ht="15" customHeight="1" spans="1:7">
      <c r="A370" s="49">
        <v>365</v>
      </c>
      <c r="B370" s="50" t="s">
        <v>64</v>
      </c>
      <c r="C370" s="92" t="s">
        <v>430</v>
      </c>
      <c r="D370" s="17">
        <v>252</v>
      </c>
      <c r="E370" s="17">
        <v>400</v>
      </c>
      <c r="F370" s="17">
        <f t="shared" si="11"/>
        <v>100800</v>
      </c>
      <c r="G370" s="53"/>
    </row>
    <row r="371" ht="15" customHeight="1" spans="1:7">
      <c r="A371" s="49">
        <v>366</v>
      </c>
      <c r="B371" s="50" t="s">
        <v>64</v>
      </c>
      <c r="C371" s="92" t="s">
        <v>431</v>
      </c>
      <c r="D371" s="17">
        <v>199.7</v>
      </c>
      <c r="E371" s="17">
        <v>400</v>
      </c>
      <c r="F371" s="17">
        <f t="shared" si="11"/>
        <v>79880</v>
      </c>
      <c r="G371" s="53"/>
    </row>
    <row r="372" ht="15" customHeight="1" spans="1:7">
      <c r="A372" s="49">
        <v>367</v>
      </c>
      <c r="B372" s="50" t="s">
        <v>64</v>
      </c>
      <c r="C372" s="92" t="s">
        <v>432</v>
      </c>
      <c r="D372" s="17">
        <v>266</v>
      </c>
      <c r="E372" s="17">
        <v>400</v>
      </c>
      <c r="F372" s="17">
        <f t="shared" si="11"/>
        <v>106400</v>
      </c>
      <c r="G372" s="53"/>
    </row>
    <row r="373" ht="15" customHeight="1" spans="1:7">
      <c r="A373" s="49">
        <v>368</v>
      </c>
      <c r="B373" s="15" t="s">
        <v>21</v>
      </c>
      <c r="C373" s="74" t="s">
        <v>433</v>
      </c>
      <c r="D373" s="75">
        <v>10</v>
      </c>
      <c r="E373" s="17">
        <v>400</v>
      </c>
      <c r="F373" s="17">
        <f t="shared" si="11"/>
        <v>4000</v>
      </c>
      <c r="G373" s="53">
        <f>SUM(F373:F377)/10000</f>
        <v>5.12</v>
      </c>
    </row>
    <row r="374" ht="15" customHeight="1" spans="1:7">
      <c r="A374" s="49">
        <v>369</v>
      </c>
      <c r="B374" s="15" t="s">
        <v>21</v>
      </c>
      <c r="C374" s="74" t="s">
        <v>434</v>
      </c>
      <c r="D374" s="75">
        <v>9</v>
      </c>
      <c r="E374" s="17">
        <v>400</v>
      </c>
      <c r="F374" s="17">
        <f t="shared" si="11"/>
        <v>3600</v>
      </c>
      <c r="G374" s="53"/>
    </row>
    <row r="375" ht="15" customHeight="1" spans="1:7">
      <c r="A375" s="49">
        <v>370</v>
      </c>
      <c r="B375" s="15" t="s">
        <v>21</v>
      </c>
      <c r="C375" s="74" t="s">
        <v>78</v>
      </c>
      <c r="D375" s="75">
        <v>33</v>
      </c>
      <c r="E375" s="17">
        <v>400</v>
      </c>
      <c r="F375" s="17">
        <f t="shared" si="11"/>
        <v>13200</v>
      </c>
      <c r="G375" s="53"/>
    </row>
    <row r="376" ht="15" customHeight="1" spans="1:7">
      <c r="A376" s="49">
        <v>371</v>
      </c>
      <c r="B376" s="15" t="s">
        <v>21</v>
      </c>
      <c r="C376" s="74" t="s">
        <v>435</v>
      </c>
      <c r="D376" s="75">
        <v>11</v>
      </c>
      <c r="E376" s="17">
        <v>400</v>
      </c>
      <c r="F376" s="17">
        <f t="shared" si="11"/>
        <v>4400</v>
      </c>
      <c r="G376" s="53"/>
    </row>
    <row r="377" ht="15" customHeight="1" spans="1:7">
      <c r="A377" s="49">
        <v>372</v>
      </c>
      <c r="B377" s="15" t="s">
        <v>21</v>
      </c>
      <c r="C377" s="74" t="s">
        <v>436</v>
      </c>
      <c r="D377" s="75">
        <v>65</v>
      </c>
      <c r="E377" s="17">
        <v>400</v>
      </c>
      <c r="F377" s="17">
        <f t="shared" si="11"/>
        <v>26000</v>
      </c>
      <c r="G377" s="53"/>
    </row>
    <row r="378" ht="15" customHeight="1" spans="1:7">
      <c r="A378" s="49">
        <v>373</v>
      </c>
      <c r="B378" s="15" t="s">
        <v>22</v>
      </c>
      <c r="C378" s="92" t="s">
        <v>437</v>
      </c>
      <c r="D378" s="14">
        <v>65</v>
      </c>
      <c r="E378" s="17">
        <v>400</v>
      </c>
      <c r="F378" s="17">
        <f t="shared" si="11"/>
        <v>26000</v>
      </c>
      <c r="G378" s="53">
        <f>SUM(F378:F384)/10000</f>
        <v>18.42</v>
      </c>
    </row>
    <row r="379" ht="15" customHeight="1" spans="1:7">
      <c r="A379" s="49">
        <v>374</v>
      </c>
      <c r="B379" s="15" t="s">
        <v>22</v>
      </c>
      <c r="C379" s="92" t="s">
        <v>438</v>
      </c>
      <c r="D379" s="14">
        <v>90</v>
      </c>
      <c r="E379" s="17">
        <v>400</v>
      </c>
      <c r="F379" s="17">
        <f t="shared" si="11"/>
        <v>36000</v>
      </c>
      <c r="G379" s="53"/>
    </row>
    <row r="380" ht="15" customHeight="1" spans="1:7">
      <c r="A380" s="49">
        <v>375</v>
      </c>
      <c r="B380" s="15" t="s">
        <v>22</v>
      </c>
      <c r="C380" s="92" t="s">
        <v>439</v>
      </c>
      <c r="D380" s="14">
        <v>62</v>
      </c>
      <c r="E380" s="17">
        <v>400</v>
      </c>
      <c r="F380" s="17">
        <f t="shared" si="11"/>
        <v>24800</v>
      </c>
      <c r="G380" s="53"/>
    </row>
    <row r="381" ht="15" customHeight="1" spans="1:7">
      <c r="A381" s="49">
        <v>376</v>
      </c>
      <c r="B381" s="15" t="s">
        <v>22</v>
      </c>
      <c r="C381" s="92" t="s">
        <v>440</v>
      </c>
      <c r="D381" s="14">
        <v>86.5</v>
      </c>
      <c r="E381" s="17">
        <v>400</v>
      </c>
      <c r="F381" s="17">
        <f t="shared" si="11"/>
        <v>34600</v>
      </c>
      <c r="G381" s="53"/>
    </row>
    <row r="382" ht="15" customHeight="1" spans="1:7">
      <c r="A382" s="49">
        <v>377</v>
      </c>
      <c r="B382" s="15" t="s">
        <v>22</v>
      </c>
      <c r="C382" s="92" t="s">
        <v>441</v>
      </c>
      <c r="D382" s="14">
        <v>34</v>
      </c>
      <c r="E382" s="17">
        <v>400</v>
      </c>
      <c r="F382" s="17">
        <f t="shared" si="11"/>
        <v>13600</v>
      </c>
      <c r="G382" s="53"/>
    </row>
    <row r="383" ht="15" customHeight="1" spans="1:7">
      <c r="A383" s="49">
        <v>378</v>
      </c>
      <c r="B383" s="15" t="s">
        <v>22</v>
      </c>
      <c r="C383" s="92" t="s">
        <v>442</v>
      </c>
      <c r="D383" s="14">
        <v>57</v>
      </c>
      <c r="E383" s="17">
        <v>400</v>
      </c>
      <c r="F383" s="17">
        <f t="shared" si="11"/>
        <v>22800</v>
      </c>
      <c r="G383" s="53"/>
    </row>
    <row r="384" ht="15" spans="1:7">
      <c r="A384" s="49">
        <v>379</v>
      </c>
      <c r="B384" s="15" t="s">
        <v>22</v>
      </c>
      <c r="C384" s="92" t="s">
        <v>443</v>
      </c>
      <c r="D384" s="14">
        <v>66</v>
      </c>
      <c r="E384" s="17">
        <v>400</v>
      </c>
      <c r="F384" s="17">
        <f t="shared" si="11"/>
        <v>26400</v>
      </c>
      <c r="G384" s="53"/>
    </row>
    <row r="385" ht="15" spans="1:7">
      <c r="A385" s="49">
        <v>380</v>
      </c>
      <c r="B385" s="15" t="s">
        <v>23</v>
      </c>
      <c r="C385" s="92" t="s">
        <v>444</v>
      </c>
      <c r="D385" s="14">
        <v>180</v>
      </c>
      <c r="E385" s="17">
        <v>400</v>
      </c>
      <c r="F385" s="17">
        <f t="shared" ref="F385:F403" si="12">D385*E385</f>
        <v>72000</v>
      </c>
      <c r="G385" s="93">
        <f>SUM(F385:F391)/10000</f>
        <v>27.72</v>
      </c>
    </row>
    <row r="386" ht="15" spans="1:7">
      <c r="A386" s="49">
        <v>381</v>
      </c>
      <c r="B386" s="15" t="s">
        <v>23</v>
      </c>
      <c r="C386" s="92" t="s">
        <v>445</v>
      </c>
      <c r="D386" s="14">
        <v>70</v>
      </c>
      <c r="E386" s="17">
        <v>400</v>
      </c>
      <c r="F386" s="17">
        <f t="shared" si="12"/>
        <v>28000</v>
      </c>
      <c r="G386" s="94"/>
    </row>
    <row r="387" ht="15" spans="1:7">
      <c r="A387" s="49">
        <v>382</v>
      </c>
      <c r="B387" s="15" t="s">
        <v>23</v>
      </c>
      <c r="C387" s="92" t="s">
        <v>446</v>
      </c>
      <c r="D387" s="14">
        <v>59</v>
      </c>
      <c r="E387" s="17">
        <v>400</v>
      </c>
      <c r="F387" s="17">
        <f t="shared" si="12"/>
        <v>23600</v>
      </c>
      <c r="G387" s="94"/>
    </row>
    <row r="388" ht="15" spans="1:7">
      <c r="A388" s="49">
        <v>383</v>
      </c>
      <c r="B388" s="15" t="s">
        <v>23</v>
      </c>
      <c r="C388" s="92" t="s">
        <v>447</v>
      </c>
      <c r="D388" s="14">
        <v>80</v>
      </c>
      <c r="E388" s="17">
        <v>400</v>
      </c>
      <c r="F388" s="17">
        <f t="shared" si="12"/>
        <v>32000</v>
      </c>
      <c r="G388" s="94"/>
    </row>
    <row r="389" ht="15" spans="1:7">
      <c r="A389" s="49">
        <v>384</v>
      </c>
      <c r="B389" s="15" t="s">
        <v>23</v>
      </c>
      <c r="C389" s="92" t="s">
        <v>448</v>
      </c>
      <c r="D389" s="14">
        <v>130</v>
      </c>
      <c r="E389" s="17">
        <v>400</v>
      </c>
      <c r="F389" s="17">
        <f t="shared" si="12"/>
        <v>52000</v>
      </c>
      <c r="G389" s="94"/>
    </row>
    <row r="390" ht="15" spans="1:7">
      <c r="A390" s="49">
        <v>385</v>
      </c>
      <c r="B390" s="15" t="s">
        <v>23</v>
      </c>
      <c r="C390" s="92" t="s">
        <v>449</v>
      </c>
      <c r="D390" s="14">
        <v>60</v>
      </c>
      <c r="E390" s="17">
        <v>400</v>
      </c>
      <c r="F390" s="17">
        <f t="shared" si="12"/>
        <v>24000</v>
      </c>
      <c r="G390" s="94"/>
    </row>
    <row r="391" ht="15" spans="1:7">
      <c r="A391" s="49">
        <v>386</v>
      </c>
      <c r="B391" s="15" t="s">
        <v>23</v>
      </c>
      <c r="C391" s="92" t="s">
        <v>450</v>
      </c>
      <c r="D391" s="14">
        <v>114</v>
      </c>
      <c r="E391" s="17">
        <v>400</v>
      </c>
      <c r="F391" s="17">
        <f t="shared" si="12"/>
        <v>45600</v>
      </c>
      <c r="G391" s="95"/>
    </row>
    <row r="392" spans="1:7">
      <c r="A392" s="96"/>
      <c r="B392" s="97" t="s">
        <v>81</v>
      </c>
      <c r="C392" s="98"/>
      <c r="D392" s="28">
        <f>SUM(D6:D391)</f>
        <v>8676.21</v>
      </c>
      <c r="E392" s="28">
        <v>400</v>
      </c>
      <c r="F392" s="28">
        <f>SUM(F6:F391)</f>
        <v>3470484</v>
      </c>
      <c r="G392" s="28">
        <f>SUM(G6:G391)</f>
        <v>347.0484</v>
      </c>
    </row>
  </sheetData>
  <mergeCells count="22">
    <mergeCell ref="A1:B1"/>
    <mergeCell ref="A2:G2"/>
    <mergeCell ref="A3:C3"/>
    <mergeCell ref="E3:G3"/>
    <mergeCell ref="A4:A5"/>
    <mergeCell ref="B4:B5"/>
    <mergeCell ref="C4:C5"/>
    <mergeCell ref="D4:D5"/>
    <mergeCell ref="E4:E5"/>
    <mergeCell ref="F4:F5"/>
    <mergeCell ref="G4:G5"/>
    <mergeCell ref="G6:G72"/>
    <mergeCell ref="G73:G140"/>
    <mergeCell ref="G141:G232"/>
    <mergeCell ref="G233:G277"/>
    <mergeCell ref="G278:G296"/>
    <mergeCell ref="G297:G321"/>
    <mergeCell ref="G322:G365"/>
    <mergeCell ref="G366:G372"/>
    <mergeCell ref="G373:G377"/>
    <mergeCell ref="G378:G384"/>
    <mergeCell ref="G385:G39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K10" sqref="K10"/>
    </sheetView>
  </sheetViews>
  <sheetFormatPr defaultColWidth="9" defaultRowHeight="14.25"/>
  <cols>
    <col min="1" max="1" width="4.125" customWidth="1"/>
    <col min="2" max="2" width="8.375" customWidth="1"/>
    <col min="3" max="3" width="14.75" customWidth="1"/>
    <col min="4" max="4" width="7.875" customWidth="1"/>
    <col min="5" max="5" width="9.875" customWidth="1"/>
    <col min="6" max="6" width="6.5" customWidth="1"/>
    <col min="7" max="7" width="9.5" customWidth="1"/>
    <col min="8" max="8" width="9.875" customWidth="1"/>
    <col min="9" max="9" width="9.375" customWidth="1"/>
  </cols>
  <sheetData>
    <row r="1" ht="27" customHeight="1" spans="1:2">
      <c r="A1" s="1" t="s">
        <v>451</v>
      </c>
      <c r="B1" s="1"/>
    </row>
    <row r="2" ht="66" customHeight="1" spans="1:9">
      <c r="A2" s="2" t="s">
        <v>452</v>
      </c>
      <c r="B2" s="2"/>
      <c r="C2" s="2"/>
      <c r="D2" s="2"/>
      <c r="E2" s="2"/>
      <c r="F2" s="2"/>
      <c r="G2" s="2"/>
      <c r="H2" s="2"/>
      <c r="I2" s="2"/>
    </row>
    <row r="3" ht="27" customHeight="1" spans="1:13">
      <c r="A3" s="3"/>
      <c r="B3" s="3"/>
      <c r="C3" s="3"/>
      <c r="D3" s="3"/>
      <c r="E3" s="4"/>
      <c r="F3" s="5"/>
      <c r="G3" s="6" t="s">
        <v>2</v>
      </c>
      <c r="H3" s="6"/>
      <c r="I3" s="6"/>
      <c r="M3" s="31"/>
    </row>
    <row r="4" ht="27" customHeight="1" spans="1:9">
      <c r="A4" s="7" t="s">
        <v>27</v>
      </c>
      <c r="B4" s="7" t="s">
        <v>28</v>
      </c>
      <c r="C4" s="7" t="s">
        <v>29</v>
      </c>
      <c r="D4" s="8" t="s">
        <v>453</v>
      </c>
      <c r="E4" s="7" t="s">
        <v>454</v>
      </c>
      <c r="F4" s="8" t="s">
        <v>31</v>
      </c>
      <c r="G4" s="7" t="s">
        <v>455</v>
      </c>
      <c r="H4" s="9" t="s">
        <v>456</v>
      </c>
      <c r="I4" s="32" t="s">
        <v>34</v>
      </c>
    </row>
    <row r="5" ht="15" customHeight="1" spans="1:9">
      <c r="A5" s="10"/>
      <c r="B5" s="10"/>
      <c r="C5" s="10"/>
      <c r="D5" s="11"/>
      <c r="E5" s="10"/>
      <c r="F5" s="12"/>
      <c r="G5" s="10"/>
      <c r="H5" s="13"/>
      <c r="I5" s="32"/>
    </row>
    <row r="6" ht="35" customHeight="1" spans="1:9">
      <c r="A6" s="14">
        <v>1</v>
      </c>
      <c r="B6" s="15" t="s">
        <v>42</v>
      </c>
      <c r="C6" s="16" t="s">
        <v>154</v>
      </c>
      <c r="D6" s="16" t="s">
        <v>457</v>
      </c>
      <c r="E6" s="17">
        <v>360</v>
      </c>
      <c r="F6" s="18" t="s">
        <v>39</v>
      </c>
      <c r="G6" s="17">
        <v>100</v>
      </c>
      <c r="H6" s="19">
        <f t="shared" ref="H6:H21" si="0">E6*G6</f>
        <v>36000</v>
      </c>
      <c r="I6" s="33">
        <f>SUM(H6:H14)/10000</f>
        <v>8.858</v>
      </c>
    </row>
    <row r="7" ht="35" customHeight="1" spans="1:9">
      <c r="A7" s="14">
        <v>2</v>
      </c>
      <c r="B7" s="15" t="s">
        <v>42</v>
      </c>
      <c r="C7" s="16" t="s">
        <v>157</v>
      </c>
      <c r="D7" s="16" t="s">
        <v>457</v>
      </c>
      <c r="E7" s="17">
        <v>110</v>
      </c>
      <c r="F7" s="18" t="s">
        <v>37</v>
      </c>
      <c r="G7" s="17">
        <v>90</v>
      </c>
      <c r="H7" s="19">
        <f t="shared" si="0"/>
        <v>9900</v>
      </c>
      <c r="I7" s="33"/>
    </row>
    <row r="8" ht="35" customHeight="1" spans="1:9">
      <c r="A8" s="14">
        <v>3</v>
      </c>
      <c r="B8" s="15" t="s">
        <v>42</v>
      </c>
      <c r="C8" s="16" t="s">
        <v>458</v>
      </c>
      <c r="D8" s="16" t="s">
        <v>457</v>
      </c>
      <c r="E8" s="17">
        <v>100</v>
      </c>
      <c r="F8" s="18" t="s">
        <v>39</v>
      </c>
      <c r="G8" s="17">
        <v>100</v>
      </c>
      <c r="H8" s="19">
        <f t="shared" si="0"/>
        <v>10000</v>
      </c>
      <c r="I8" s="33"/>
    </row>
    <row r="9" ht="35" customHeight="1" spans="1:9">
      <c r="A9" s="14">
        <v>4</v>
      </c>
      <c r="B9" s="15" t="s">
        <v>42</v>
      </c>
      <c r="C9" s="15" t="s">
        <v>459</v>
      </c>
      <c r="D9" s="16" t="s">
        <v>457</v>
      </c>
      <c r="E9" s="17">
        <v>90</v>
      </c>
      <c r="F9" s="18" t="s">
        <v>37</v>
      </c>
      <c r="G9" s="17">
        <v>90</v>
      </c>
      <c r="H9" s="19">
        <f t="shared" si="0"/>
        <v>8100</v>
      </c>
      <c r="I9" s="33"/>
    </row>
    <row r="10" ht="35" customHeight="1" spans="1:9">
      <c r="A10" s="14">
        <v>5</v>
      </c>
      <c r="B10" s="15" t="s">
        <v>42</v>
      </c>
      <c r="C10" s="20" t="s">
        <v>174</v>
      </c>
      <c r="D10" s="20" t="s">
        <v>460</v>
      </c>
      <c r="E10" s="21">
        <v>45</v>
      </c>
      <c r="F10" s="18" t="s">
        <v>39</v>
      </c>
      <c r="G10" s="17">
        <v>100</v>
      </c>
      <c r="H10" s="19">
        <f t="shared" si="0"/>
        <v>4500</v>
      </c>
      <c r="I10" s="33"/>
    </row>
    <row r="11" ht="35" customHeight="1" spans="1:9">
      <c r="A11" s="14">
        <v>6</v>
      </c>
      <c r="B11" s="15" t="s">
        <v>42</v>
      </c>
      <c r="C11" s="20" t="s">
        <v>153</v>
      </c>
      <c r="D11" s="20" t="s">
        <v>461</v>
      </c>
      <c r="E11" s="21">
        <v>55</v>
      </c>
      <c r="F11" s="18" t="s">
        <v>39</v>
      </c>
      <c r="G11" s="17">
        <v>100</v>
      </c>
      <c r="H11" s="19">
        <f t="shared" si="0"/>
        <v>5500</v>
      </c>
      <c r="I11" s="33"/>
    </row>
    <row r="12" ht="35" customHeight="1" spans="1:9">
      <c r="A12" s="14">
        <v>7</v>
      </c>
      <c r="B12" s="15" t="s">
        <v>42</v>
      </c>
      <c r="C12" s="20" t="s">
        <v>462</v>
      </c>
      <c r="D12" s="20" t="s">
        <v>463</v>
      </c>
      <c r="E12" s="21">
        <v>50</v>
      </c>
      <c r="F12" s="22" t="s">
        <v>66</v>
      </c>
      <c r="G12" s="17">
        <v>110</v>
      </c>
      <c r="H12" s="19">
        <f t="shared" si="0"/>
        <v>5500</v>
      </c>
      <c r="I12" s="33"/>
    </row>
    <row r="13" ht="35" customHeight="1" spans="1:9">
      <c r="A13" s="14">
        <v>8</v>
      </c>
      <c r="B13" s="15" t="s">
        <v>42</v>
      </c>
      <c r="C13" s="23" t="s">
        <v>464</v>
      </c>
      <c r="D13" s="23" t="s">
        <v>460</v>
      </c>
      <c r="E13" s="21">
        <v>62</v>
      </c>
      <c r="F13" s="18" t="s">
        <v>37</v>
      </c>
      <c r="G13" s="17">
        <v>90</v>
      </c>
      <c r="H13" s="19">
        <f t="shared" si="0"/>
        <v>5580</v>
      </c>
      <c r="I13" s="33"/>
    </row>
    <row r="14" ht="35" customHeight="1" spans="1:9">
      <c r="A14" s="14">
        <v>9</v>
      </c>
      <c r="B14" s="15" t="s">
        <v>42</v>
      </c>
      <c r="C14" s="23" t="s">
        <v>465</v>
      </c>
      <c r="D14" s="23" t="s">
        <v>466</v>
      </c>
      <c r="E14" s="21">
        <v>35</v>
      </c>
      <c r="F14" s="18" t="s">
        <v>39</v>
      </c>
      <c r="G14" s="17">
        <v>100</v>
      </c>
      <c r="H14" s="19">
        <f t="shared" si="0"/>
        <v>3500</v>
      </c>
      <c r="I14" s="33"/>
    </row>
    <row r="15" ht="35" customHeight="1" spans="1:9">
      <c r="A15" s="14">
        <v>10</v>
      </c>
      <c r="B15" s="24" t="s">
        <v>51</v>
      </c>
      <c r="C15" s="20" t="s">
        <v>467</v>
      </c>
      <c r="D15" s="20" t="s">
        <v>468</v>
      </c>
      <c r="E15" s="21">
        <v>55</v>
      </c>
      <c r="F15" s="18" t="s">
        <v>39</v>
      </c>
      <c r="G15" s="17">
        <v>100</v>
      </c>
      <c r="H15" s="19">
        <f t="shared" si="0"/>
        <v>5500</v>
      </c>
      <c r="I15" s="33">
        <f>SUM(H15:H16)/10000</f>
        <v>1.87</v>
      </c>
    </row>
    <row r="16" ht="35" customHeight="1" spans="1:9">
      <c r="A16" s="14">
        <v>11</v>
      </c>
      <c r="B16" s="24" t="s">
        <v>51</v>
      </c>
      <c r="C16" s="15" t="s">
        <v>340</v>
      </c>
      <c r="D16" s="15" t="s">
        <v>469</v>
      </c>
      <c r="E16" s="21">
        <v>120</v>
      </c>
      <c r="F16" s="22" t="s">
        <v>66</v>
      </c>
      <c r="G16" s="17">
        <v>110</v>
      </c>
      <c r="H16" s="19">
        <f t="shared" si="0"/>
        <v>13200</v>
      </c>
      <c r="I16" s="33"/>
    </row>
    <row r="17" ht="35" customHeight="1" spans="1:9">
      <c r="A17" s="14">
        <v>12</v>
      </c>
      <c r="B17" s="24" t="s">
        <v>55</v>
      </c>
      <c r="C17" s="20" t="s">
        <v>470</v>
      </c>
      <c r="D17" s="15" t="s">
        <v>469</v>
      </c>
      <c r="E17" s="21">
        <v>60</v>
      </c>
      <c r="F17" s="18" t="s">
        <v>37</v>
      </c>
      <c r="G17" s="17">
        <v>90</v>
      </c>
      <c r="H17" s="19">
        <f t="shared" si="0"/>
        <v>5400</v>
      </c>
      <c r="I17" s="34">
        <f>SUM(H17:H18)/10000</f>
        <v>0.74</v>
      </c>
    </row>
    <row r="18" ht="35" customHeight="1" spans="1:9">
      <c r="A18" s="14">
        <v>13</v>
      </c>
      <c r="B18" s="24" t="s">
        <v>55</v>
      </c>
      <c r="C18" s="15" t="s">
        <v>358</v>
      </c>
      <c r="D18" s="15" t="s">
        <v>469</v>
      </c>
      <c r="E18" s="21">
        <v>20</v>
      </c>
      <c r="F18" s="18" t="s">
        <v>39</v>
      </c>
      <c r="G18" s="17">
        <v>100</v>
      </c>
      <c r="H18" s="19">
        <f t="shared" si="0"/>
        <v>2000</v>
      </c>
      <c r="I18" s="34"/>
    </row>
    <row r="19" ht="35" customHeight="1" spans="1:9">
      <c r="A19" s="14">
        <v>14</v>
      </c>
      <c r="B19" s="16" t="s">
        <v>58</v>
      </c>
      <c r="C19" s="16" t="s">
        <v>380</v>
      </c>
      <c r="D19" s="16" t="s">
        <v>457</v>
      </c>
      <c r="E19" s="17">
        <v>110</v>
      </c>
      <c r="F19" s="18" t="s">
        <v>39</v>
      </c>
      <c r="G19" s="17">
        <v>100</v>
      </c>
      <c r="H19" s="19">
        <f t="shared" si="0"/>
        <v>11000</v>
      </c>
      <c r="I19" s="34">
        <f>11000/10000</f>
        <v>1.1</v>
      </c>
    </row>
    <row r="20" ht="35" customHeight="1" spans="1:9">
      <c r="A20" s="14">
        <v>15</v>
      </c>
      <c r="B20" s="15" t="s">
        <v>64</v>
      </c>
      <c r="C20" s="16" t="s">
        <v>71</v>
      </c>
      <c r="D20" s="16" t="s">
        <v>457</v>
      </c>
      <c r="E20" s="17">
        <v>120</v>
      </c>
      <c r="F20" s="18" t="s">
        <v>39</v>
      </c>
      <c r="G20" s="17">
        <v>100</v>
      </c>
      <c r="H20" s="19">
        <f t="shared" si="0"/>
        <v>12000</v>
      </c>
      <c r="I20" s="34">
        <f>12000/10000</f>
        <v>1.2</v>
      </c>
    </row>
    <row r="21" ht="35" customHeight="1" spans="1:9">
      <c r="A21" s="14">
        <v>16</v>
      </c>
      <c r="B21" s="15" t="s">
        <v>471</v>
      </c>
      <c r="C21" s="15" t="s">
        <v>472</v>
      </c>
      <c r="D21" s="16" t="s">
        <v>457</v>
      </c>
      <c r="E21" s="17">
        <v>34</v>
      </c>
      <c r="F21" s="18" t="s">
        <v>39</v>
      </c>
      <c r="G21" s="17">
        <v>100</v>
      </c>
      <c r="H21" s="19">
        <f t="shared" si="0"/>
        <v>3400</v>
      </c>
      <c r="I21" s="34">
        <f>3400/10000</f>
        <v>0.34</v>
      </c>
    </row>
    <row r="22" ht="35" customHeight="1" spans="1:9">
      <c r="A22" s="25" t="s">
        <v>473</v>
      </c>
      <c r="B22" s="26"/>
      <c r="C22" s="27"/>
      <c r="D22" s="27"/>
      <c r="E22" s="28">
        <f>SUM(E6:E21)</f>
        <v>1426</v>
      </c>
      <c r="F22" s="28"/>
      <c r="G22" s="28"/>
      <c r="H22" s="29">
        <f>SUM(H6:H21)</f>
        <v>141080</v>
      </c>
      <c r="I22" s="35">
        <f>SUM(I6:I21)</f>
        <v>14.108</v>
      </c>
    </row>
    <row r="24" spans="1:6">
      <c r="A24" s="30"/>
      <c r="B24" s="30"/>
      <c r="C24" s="30"/>
      <c r="D24" s="30"/>
      <c r="E24" s="30"/>
      <c r="F24" s="30"/>
    </row>
    <row r="25" spans="1:6">
      <c r="A25" s="30"/>
      <c r="B25" s="30"/>
      <c r="C25" s="30"/>
      <c r="D25" s="30"/>
      <c r="E25" s="30"/>
      <c r="F25" s="30"/>
    </row>
  </sheetData>
  <mergeCells count="17">
    <mergeCell ref="A1:B1"/>
    <mergeCell ref="A2:I2"/>
    <mergeCell ref="G3:I3"/>
    <mergeCell ref="A22:B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6:I14"/>
    <mergeCell ref="I15:I16"/>
    <mergeCell ref="I17:I18"/>
    <mergeCell ref="A24:E2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分镇补贴</vt:lpstr>
      <vt:lpstr>缓混肥</vt:lpstr>
      <vt:lpstr>基质</vt:lpstr>
      <vt:lpstr>综合种养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磨人精</cp:lastModifiedBy>
  <dcterms:created xsi:type="dcterms:W3CDTF">2015-06-05T18:19:00Z</dcterms:created>
  <dcterms:modified xsi:type="dcterms:W3CDTF">2021-11-11T02:55:14Z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455292E1E80940E8900748A772756BEF</vt:lpwstr>
  </property>
</Properties>
</file>